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op\2. Klassen\RMH2B Lisa\cijfers\Periode 1\"/>
    </mc:Choice>
  </mc:AlternateContent>
  <bookViews>
    <workbookView xWindow="0" yWindow="0" windowWidth="21600" windowHeight="9735" tabRatio="676" firstSheet="13" activeTab="3"/>
  </bookViews>
  <sheets>
    <sheet name="Basisblad" sheetId="66" r:id="rId1"/>
    <sheet name="Ne" sheetId="37" r:id="rId2"/>
    <sheet name="En" sheetId="23" r:id="rId3"/>
    <sheet name="Du" sheetId="39" r:id="rId4"/>
    <sheet name="Fra" sheetId="77" r:id="rId5"/>
    <sheet name="ak" sheetId="46" r:id="rId6"/>
    <sheet name="gs" sheetId="47" r:id="rId7"/>
    <sheet name="bio" sheetId="44" r:id="rId8"/>
    <sheet name="wis" sheetId="52" r:id="rId9"/>
    <sheet name="rek" sheetId="54" r:id="rId10"/>
    <sheet name="nask" sheetId="45" r:id="rId11"/>
    <sheet name="lb" sheetId="43" r:id="rId12"/>
    <sheet name="Economie" sheetId="78" r:id="rId13"/>
    <sheet name="CKV" sheetId="79" r:id="rId14"/>
    <sheet name="gym" sheetId="48" r:id="rId15"/>
    <sheet name="rapport" sheetId="53" r:id="rId16"/>
    <sheet name="Leerling 1" sheetId="55" r:id="rId17"/>
    <sheet name="Leerling 2" sheetId="56" r:id="rId18"/>
    <sheet name="Leerling 3" sheetId="57" r:id="rId19"/>
    <sheet name="Leerling 4" sheetId="58" r:id="rId20"/>
    <sheet name="Leerling 5" sheetId="59" r:id="rId21"/>
    <sheet name="Leerling 6" sheetId="60" r:id="rId22"/>
    <sheet name="Leerling 7" sheetId="61" r:id="rId23"/>
    <sheet name="Leerling 8" sheetId="62" r:id="rId24"/>
    <sheet name="Leerling 9" sheetId="63" r:id="rId25"/>
    <sheet name="Leerling 10" sheetId="64" r:id="rId26"/>
    <sheet name="Leerling 11" sheetId="65" r:id="rId27"/>
    <sheet name="Leerling 12" sheetId="67" r:id="rId28"/>
    <sheet name="Leerling 13" sheetId="70" r:id="rId29"/>
    <sheet name="Leerling 14" sheetId="71" r:id="rId30"/>
    <sheet name="Leerling 15" sheetId="72" r:id="rId31"/>
    <sheet name="Leerling 16" sheetId="74" r:id="rId32"/>
    <sheet name="Leerling 17" sheetId="75" r:id="rId33"/>
    <sheet name="Leerling 18" sheetId="81" r:id="rId34"/>
    <sheet name="Leerling 19" sheetId="82" r:id="rId35"/>
    <sheet name="Leerling 20" sheetId="83" r:id="rId36"/>
  </sheets>
  <externalReferences>
    <externalReference r:id="rId37"/>
  </externalReferences>
  <definedNames>
    <definedName name="_xlnm._FilterDatabase" localSheetId="15" hidden="1">rapport!$A$1:$B$23</definedName>
    <definedName name="_xlnm.Print_Area" localSheetId="25">'Leerling 10'!$A$1:$D$18</definedName>
  </definedNames>
  <calcPr calcId="152511" concurrentCalc="0"/>
</workbook>
</file>

<file path=xl/calcChain.xml><?xml version="1.0" encoding="utf-8"?>
<calcChain xmlns="http://schemas.openxmlformats.org/spreadsheetml/2006/main">
  <c r="C14" i="56" l="1"/>
  <c r="A13" i="63"/>
  <c r="A13" i="62"/>
  <c r="A13" i="61"/>
  <c r="A13" i="60"/>
  <c r="A13" i="59"/>
  <c r="A13" i="58"/>
  <c r="A13" i="57"/>
  <c r="A13" i="56"/>
  <c r="E13" i="83"/>
  <c r="E18" i="83"/>
  <c r="E17" i="83"/>
  <c r="E16" i="83"/>
  <c r="E15" i="83"/>
  <c r="E14" i="83"/>
  <c r="E11" i="83"/>
  <c r="F11" i="83"/>
  <c r="E10" i="83"/>
  <c r="E9" i="83"/>
  <c r="E8" i="83"/>
  <c r="E7" i="83"/>
  <c r="E6" i="83"/>
  <c r="F6" i="83"/>
  <c r="E5" i="83"/>
  <c r="E4" i="83"/>
  <c r="C18" i="83"/>
  <c r="D18" i="83"/>
  <c r="C17" i="83"/>
  <c r="C16" i="83"/>
  <c r="C15" i="83"/>
  <c r="C14" i="83"/>
  <c r="C13" i="83"/>
  <c r="C12" i="83"/>
  <c r="C11" i="83"/>
  <c r="C10" i="83"/>
  <c r="C9" i="83"/>
  <c r="D9" i="83"/>
  <c r="C8" i="83"/>
  <c r="C7" i="83"/>
  <c r="C6" i="83"/>
  <c r="C5" i="83"/>
  <c r="D5" i="83"/>
  <c r="C4" i="83"/>
  <c r="B18" i="83"/>
  <c r="B16" i="83"/>
  <c r="D16" i="83"/>
  <c r="B15" i="83"/>
  <c r="B14" i="83"/>
  <c r="D14" i="83"/>
  <c r="B13" i="83"/>
  <c r="D13" i="83"/>
  <c r="B11" i="83"/>
  <c r="D11" i="83"/>
  <c r="B10" i="83"/>
  <c r="B9" i="83"/>
  <c r="B8" i="83"/>
  <c r="B7" i="83"/>
  <c r="B6" i="83"/>
  <c r="B5" i="83"/>
  <c r="B4" i="83"/>
  <c r="A2" i="83"/>
  <c r="F18" i="83"/>
  <c r="F15" i="83"/>
  <c r="D15" i="83"/>
  <c r="F10" i="83"/>
  <c r="D10" i="83"/>
  <c r="F8" i="83"/>
  <c r="F7" i="83"/>
  <c r="D7" i="83"/>
  <c r="D6" i="83"/>
  <c r="F4" i="83"/>
  <c r="D4" i="83"/>
  <c r="E18" i="82"/>
  <c r="E17" i="82"/>
  <c r="E16" i="82"/>
  <c r="E15" i="82"/>
  <c r="E14" i="82"/>
  <c r="E11" i="82"/>
  <c r="F11" i="82"/>
  <c r="E10" i="82"/>
  <c r="F10" i="82"/>
  <c r="E9" i="82"/>
  <c r="F9" i="82"/>
  <c r="E8" i="82"/>
  <c r="E7" i="82"/>
  <c r="E6" i="82"/>
  <c r="E5" i="82"/>
  <c r="E4" i="82"/>
  <c r="C18" i="82"/>
  <c r="C17" i="82"/>
  <c r="C16" i="82"/>
  <c r="C15" i="82"/>
  <c r="C14" i="82"/>
  <c r="C13" i="82"/>
  <c r="D13" i="82"/>
  <c r="C12" i="82"/>
  <c r="C11" i="82"/>
  <c r="C10" i="82"/>
  <c r="C9" i="82"/>
  <c r="C8" i="82"/>
  <c r="C7" i="82"/>
  <c r="C6" i="82"/>
  <c r="C5" i="82"/>
  <c r="C4" i="82"/>
  <c r="B18" i="82"/>
  <c r="D18" i="82"/>
  <c r="B16" i="82"/>
  <c r="B15" i="82"/>
  <c r="B14" i="82"/>
  <c r="B13" i="82"/>
  <c r="B11" i="82"/>
  <c r="B10" i="82"/>
  <c r="B9" i="82"/>
  <c r="B8" i="82"/>
  <c r="D8" i="82"/>
  <c r="B7" i="82"/>
  <c r="B6" i="82"/>
  <c r="B5" i="82"/>
  <c r="B4" i="82"/>
  <c r="A2" i="82"/>
  <c r="F18" i="82"/>
  <c r="F16" i="82"/>
  <c r="D16" i="82"/>
  <c r="D15" i="82"/>
  <c r="F14" i="82"/>
  <c r="D14" i="82"/>
  <c r="D11" i="82"/>
  <c r="D10" i="82"/>
  <c r="D9" i="82"/>
  <c r="D7" i="82"/>
  <c r="F6" i="82"/>
  <c r="F4" i="82"/>
  <c r="D4" i="82"/>
  <c r="E18" i="81"/>
  <c r="E17" i="81"/>
  <c r="E16" i="81"/>
  <c r="E15" i="81"/>
  <c r="E14" i="81"/>
  <c r="E11" i="81"/>
  <c r="E10" i="81"/>
  <c r="E9" i="81"/>
  <c r="E8" i="81"/>
  <c r="E7" i="81"/>
  <c r="E6" i="81"/>
  <c r="E5" i="81"/>
  <c r="E4" i="81"/>
  <c r="C18" i="81"/>
  <c r="C17" i="81"/>
  <c r="C16" i="81"/>
  <c r="D16" i="81"/>
  <c r="C15" i="81"/>
  <c r="C14" i="81"/>
  <c r="C13" i="81"/>
  <c r="C12" i="81"/>
  <c r="C11" i="81"/>
  <c r="C10" i="81"/>
  <c r="C9" i="81"/>
  <c r="D9" i="81"/>
  <c r="C8" i="81"/>
  <c r="C7" i="81"/>
  <c r="C6" i="81"/>
  <c r="C5" i="81"/>
  <c r="D5" i="81"/>
  <c r="C4" i="81"/>
  <c r="B18" i="81"/>
  <c r="B16" i="81"/>
  <c r="B15" i="81"/>
  <c r="B14" i="81"/>
  <c r="B13" i="81"/>
  <c r="B11" i="81"/>
  <c r="B10" i="81"/>
  <c r="B9" i="81"/>
  <c r="B8" i="81"/>
  <c r="B7" i="81"/>
  <c r="F7" i="81"/>
  <c r="B6" i="81"/>
  <c r="B5" i="81"/>
  <c r="B4" i="81"/>
  <c r="A2" i="81"/>
  <c r="F18" i="81"/>
  <c r="F15" i="81"/>
  <c r="D15" i="81"/>
  <c r="F14" i="81"/>
  <c r="D13" i="81"/>
  <c r="F10" i="81"/>
  <c r="D8" i="81"/>
  <c r="F6" i="81"/>
  <c r="F5" i="81"/>
  <c r="D4" i="81"/>
  <c r="E18" i="75"/>
  <c r="E17" i="75"/>
  <c r="E16" i="75"/>
  <c r="E15" i="75"/>
  <c r="E14" i="75"/>
  <c r="F14" i="75"/>
  <c r="E11" i="75"/>
  <c r="E10" i="75"/>
  <c r="E9" i="75"/>
  <c r="E8" i="75"/>
  <c r="E7" i="75"/>
  <c r="E6" i="75"/>
  <c r="E5" i="75"/>
  <c r="E4" i="75"/>
  <c r="F4" i="75"/>
  <c r="C18" i="75"/>
  <c r="C17" i="75"/>
  <c r="C16" i="75"/>
  <c r="C15" i="75"/>
  <c r="C14" i="75"/>
  <c r="D14" i="75"/>
  <c r="C13" i="75"/>
  <c r="D13" i="75"/>
  <c r="C12" i="75"/>
  <c r="C11" i="75"/>
  <c r="C10" i="75"/>
  <c r="D10" i="75"/>
  <c r="C9" i="75"/>
  <c r="C8" i="75"/>
  <c r="C7" i="75"/>
  <c r="C6" i="75"/>
  <c r="C5" i="75"/>
  <c r="D5" i="75"/>
  <c r="C4" i="75"/>
  <c r="D4" i="75"/>
  <c r="B18" i="75"/>
  <c r="D18" i="75"/>
  <c r="B16" i="75"/>
  <c r="B15" i="75"/>
  <c r="B14" i="75"/>
  <c r="B13" i="75"/>
  <c r="B11" i="75"/>
  <c r="B10" i="75"/>
  <c r="B9" i="75"/>
  <c r="B8" i="75"/>
  <c r="B7" i="75"/>
  <c r="D7" i="75"/>
  <c r="B6" i="75"/>
  <c r="B5" i="75"/>
  <c r="B4" i="75"/>
  <c r="A2" i="75"/>
  <c r="F18" i="75"/>
  <c r="D16" i="75"/>
  <c r="D15" i="75"/>
  <c r="D11" i="75"/>
  <c r="F9" i="75"/>
  <c r="D9" i="75"/>
  <c r="D8" i="75"/>
  <c r="F6" i="75"/>
  <c r="E18" i="74"/>
  <c r="E17" i="74"/>
  <c r="E16" i="74"/>
  <c r="E15" i="74"/>
  <c r="F15" i="74"/>
  <c r="E14" i="74"/>
  <c r="E11" i="74"/>
  <c r="E10" i="74"/>
  <c r="F10" i="74"/>
  <c r="E9" i="74"/>
  <c r="E8" i="74"/>
  <c r="E7" i="74"/>
  <c r="E6" i="74"/>
  <c r="E5" i="74"/>
  <c r="E4" i="74"/>
  <c r="F4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C5" i="74"/>
  <c r="C4" i="74"/>
  <c r="B18" i="74"/>
  <c r="F18" i="74"/>
  <c r="B16" i="74"/>
  <c r="B15" i="74"/>
  <c r="D15" i="74"/>
  <c r="B14" i="74"/>
  <c r="B13" i="74"/>
  <c r="B11" i="74"/>
  <c r="D11" i="74"/>
  <c r="B10" i="74"/>
  <c r="B9" i="74"/>
  <c r="D9" i="74"/>
  <c r="B8" i="74"/>
  <c r="B7" i="74"/>
  <c r="B6" i="74"/>
  <c r="D6" i="74"/>
  <c r="B5" i="74"/>
  <c r="B4" i="74"/>
  <c r="A2" i="74"/>
  <c r="D16" i="74"/>
  <c r="F14" i="74"/>
  <c r="D14" i="74"/>
  <c r="D13" i="74"/>
  <c r="F8" i="74"/>
  <c r="D8" i="74"/>
  <c r="F7" i="74"/>
  <c r="D7" i="74"/>
  <c r="F6" i="74"/>
  <c r="F5" i="74"/>
  <c r="D5" i="74"/>
  <c r="D4" i="74"/>
  <c r="E18" i="72"/>
  <c r="E17" i="72"/>
  <c r="E16" i="72"/>
  <c r="F16" i="72"/>
  <c r="E15" i="72"/>
  <c r="E14" i="72"/>
  <c r="E11" i="72"/>
  <c r="E10" i="72"/>
  <c r="F10" i="72"/>
  <c r="E9" i="72"/>
  <c r="E8" i="72"/>
  <c r="E7" i="72"/>
  <c r="F7" i="72"/>
  <c r="E6" i="72"/>
  <c r="E5" i="72"/>
  <c r="E4" i="72"/>
  <c r="C18" i="72"/>
  <c r="C17" i="72"/>
  <c r="C16" i="72"/>
  <c r="C15" i="72"/>
  <c r="C14" i="72"/>
  <c r="D14" i="72"/>
  <c r="C13" i="72"/>
  <c r="C12" i="72"/>
  <c r="C11" i="72"/>
  <c r="C10" i="72"/>
  <c r="C9" i="72"/>
  <c r="D9" i="72"/>
  <c r="C8" i="72"/>
  <c r="C7" i="72"/>
  <c r="C6" i="72"/>
  <c r="C5" i="72"/>
  <c r="C4" i="72"/>
  <c r="B18" i="72"/>
  <c r="D18" i="72"/>
  <c r="B16" i="72"/>
  <c r="B15" i="72"/>
  <c r="B13" i="72"/>
  <c r="B11" i="72"/>
  <c r="B10" i="72"/>
  <c r="B9" i="72"/>
  <c r="B8" i="72"/>
  <c r="D8" i="72"/>
  <c r="B7" i="72"/>
  <c r="B6" i="72"/>
  <c r="B5" i="72"/>
  <c r="D5" i="72"/>
  <c r="B4" i="72"/>
  <c r="A2" i="72"/>
  <c r="F18" i="72"/>
  <c r="D16" i="72"/>
  <c r="F15" i="72"/>
  <c r="D15" i="72"/>
  <c r="B14" i="72"/>
  <c r="D13" i="72"/>
  <c r="D10" i="72"/>
  <c r="D7" i="72"/>
  <c r="F6" i="72"/>
  <c r="D6" i="72"/>
  <c r="F5" i="72"/>
  <c r="F4" i="72"/>
  <c r="D4" i="72"/>
  <c r="E18" i="71"/>
  <c r="F18" i="71"/>
  <c r="E17" i="71"/>
  <c r="E16" i="71"/>
  <c r="E15" i="71"/>
  <c r="E14" i="71"/>
  <c r="F14" i="71"/>
  <c r="E11" i="71"/>
  <c r="E10" i="71"/>
  <c r="E9" i="71"/>
  <c r="E8" i="71"/>
  <c r="F8" i="71"/>
  <c r="E7" i="71"/>
  <c r="E6" i="71"/>
  <c r="F6" i="71"/>
  <c r="E5" i="71"/>
  <c r="E4" i="71"/>
  <c r="F4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4" i="71"/>
  <c r="D4" i="71"/>
  <c r="B18" i="71"/>
  <c r="B16" i="71"/>
  <c r="B15" i="71"/>
  <c r="B14" i="71"/>
  <c r="B13" i="71"/>
  <c r="D13" i="71"/>
  <c r="B11" i="71"/>
  <c r="B10" i="71"/>
  <c r="B9" i="71"/>
  <c r="F9" i="71"/>
  <c r="B8" i="71"/>
  <c r="B7" i="71"/>
  <c r="B6" i="71"/>
  <c r="B5" i="71"/>
  <c r="B4" i="71"/>
  <c r="A2" i="71"/>
  <c r="D18" i="71"/>
  <c r="F16" i="71"/>
  <c r="F15" i="71"/>
  <c r="D15" i="71"/>
  <c r="D14" i="71"/>
  <c r="F10" i="71"/>
  <c r="D10" i="71"/>
  <c r="F7" i="71"/>
  <c r="D7" i="71"/>
  <c r="D6" i="71"/>
  <c r="F5" i="71"/>
  <c r="D5" i="71"/>
  <c r="E18" i="70"/>
  <c r="E17" i="70"/>
  <c r="E16" i="70"/>
  <c r="E15" i="70"/>
  <c r="E14" i="70"/>
  <c r="F14" i="70"/>
  <c r="E13" i="70"/>
  <c r="E11" i="70"/>
  <c r="E10" i="70"/>
  <c r="E9" i="70"/>
  <c r="F9" i="70"/>
  <c r="E8" i="70"/>
  <c r="F8" i="70"/>
  <c r="E7" i="70"/>
  <c r="E6" i="70"/>
  <c r="E5" i="70"/>
  <c r="E4" i="70"/>
  <c r="C18" i="70"/>
  <c r="C17" i="70"/>
  <c r="C16" i="70"/>
  <c r="C15" i="70"/>
  <c r="C14" i="70"/>
  <c r="C13" i="70"/>
  <c r="C12" i="70"/>
  <c r="C11" i="70"/>
  <c r="C10" i="70"/>
  <c r="D10" i="70"/>
  <c r="C9" i="70"/>
  <c r="C8" i="70"/>
  <c r="C7" i="70"/>
  <c r="C6" i="70"/>
  <c r="C5" i="70"/>
  <c r="D5" i="70"/>
  <c r="C4" i="70"/>
  <c r="D4" i="70"/>
  <c r="B18" i="70"/>
  <c r="B16" i="70"/>
  <c r="B15" i="70"/>
  <c r="B14" i="70"/>
  <c r="B13" i="70"/>
  <c r="B11" i="70"/>
  <c r="B10" i="70"/>
  <c r="B9" i="70"/>
  <c r="B8" i="70"/>
  <c r="B7" i="70"/>
  <c r="F7" i="70"/>
  <c r="B6" i="70"/>
  <c r="B5" i="70"/>
  <c r="B4" i="70"/>
  <c r="A2" i="70"/>
  <c r="F18" i="70"/>
  <c r="D18" i="70"/>
  <c r="F16" i="70"/>
  <c r="D16" i="70"/>
  <c r="F15" i="70"/>
  <c r="D15" i="70"/>
  <c r="D14" i="70"/>
  <c r="D13" i="70"/>
  <c r="F10" i="70"/>
  <c r="D9" i="70"/>
  <c r="D8" i="70"/>
  <c r="D6" i="70"/>
  <c r="F5" i="70"/>
  <c r="F4" i="70"/>
  <c r="E18" i="67"/>
  <c r="E17" i="67"/>
  <c r="E16" i="67"/>
  <c r="E15" i="67"/>
  <c r="E14" i="67"/>
  <c r="F14" i="67"/>
  <c r="E13" i="67"/>
  <c r="E11" i="67"/>
  <c r="E10" i="67"/>
  <c r="E9" i="67"/>
  <c r="E8" i="67"/>
  <c r="E7" i="67"/>
  <c r="E6" i="67"/>
  <c r="E5" i="67"/>
  <c r="E4" i="67"/>
  <c r="C17" i="67"/>
  <c r="C15" i="67"/>
  <c r="C14" i="67"/>
  <c r="C13" i="67"/>
  <c r="C12" i="67"/>
  <c r="C11" i="67"/>
  <c r="C10" i="67"/>
  <c r="C9" i="67"/>
  <c r="C8" i="67"/>
  <c r="C7" i="67"/>
  <c r="C6" i="67"/>
  <c r="C5" i="67"/>
  <c r="C4" i="67"/>
  <c r="B18" i="67"/>
  <c r="B16" i="67"/>
  <c r="B15" i="67"/>
  <c r="D15" i="67"/>
  <c r="B14" i="67"/>
  <c r="B13" i="67"/>
  <c r="B11" i="67"/>
  <c r="F11" i="67"/>
  <c r="B10" i="67"/>
  <c r="B9" i="67"/>
  <c r="B8" i="67"/>
  <c r="B7" i="67"/>
  <c r="B6" i="67"/>
  <c r="D6" i="67"/>
  <c r="B5" i="67"/>
  <c r="B4" i="67"/>
  <c r="A2" i="67"/>
  <c r="F15" i="67"/>
  <c r="D14" i="67"/>
  <c r="F13" i="67"/>
  <c r="D13" i="67"/>
  <c r="F10" i="67"/>
  <c r="D10" i="67"/>
  <c r="F9" i="67"/>
  <c r="D9" i="67"/>
  <c r="F8" i="67"/>
  <c r="D8" i="67"/>
  <c r="F7" i="67"/>
  <c r="D7" i="67"/>
  <c r="F6" i="67"/>
  <c r="F5" i="67"/>
  <c r="D5" i="67"/>
  <c r="F4" i="67"/>
  <c r="D4" i="67"/>
  <c r="E18" i="65"/>
  <c r="E17" i="65"/>
  <c r="E15" i="65"/>
  <c r="E14" i="65"/>
  <c r="F14" i="65"/>
  <c r="E13" i="65"/>
  <c r="E11" i="65"/>
  <c r="F11" i="65"/>
  <c r="E10" i="65"/>
  <c r="E9" i="65"/>
  <c r="E8" i="65"/>
  <c r="E7" i="65"/>
  <c r="E6" i="65"/>
  <c r="E5" i="65"/>
  <c r="E4" i="65"/>
  <c r="C17" i="65"/>
  <c r="C15" i="65"/>
  <c r="F15" i="65"/>
  <c r="C14" i="65"/>
  <c r="C13" i="65"/>
  <c r="F13" i="65"/>
  <c r="C12" i="65"/>
  <c r="C11" i="65"/>
  <c r="C10" i="65"/>
  <c r="C9" i="65"/>
  <c r="C8" i="65"/>
  <c r="C7" i="65"/>
  <c r="C6" i="65"/>
  <c r="C5" i="65"/>
  <c r="D5" i="65"/>
  <c r="C4" i="65"/>
  <c r="B18" i="65"/>
  <c r="B16" i="65"/>
  <c r="B15" i="65"/>
  <c r="B14" i="65"/>
  <c r="B13" i="65"/>
  <c r="B11" i="65"/>
  <c r="B10" i="65"/>
  <c r="B9" i="65"/>
  <c r="B7" i="65"/>
  <c r="F7" i="65"/>
  <c r="B6" i="65"/>
  <c r="D6" i="65"/>
  <c r="B5" i="65"/>
  <c r="A2" i="65"/>
  <c r="D15" i="65"/>
  <c r="D14" i="65"/>
  <c r="D13" i="65"/>
  <c r="D11" i="65"/>
  <c r="F10" i="65"/>
  <c r="D10" i="65"/>
  <c r="D7" i="65"/>
  <c r="F6" i="65"/>
  <c r="F5" i="65"/>
  <c r="E15" i="64"/>
  <c r="E14" i="64"/>
  <c r="E13" i="64"/>
  <c r="E11" i="64"/>
  <c r="E9" i="64"/>
  <c r="E8" i="64"/>
  <c r="E7" i="64"/>
  <c r="E6" i="64"/>
  <c r="E5" i="64"/>
  <c r="E4" i="64"/>
  <c r="F4" i="64"/>
  <c r="C17" i="64"/>
  <c r="C14" i="64"/>
  <c r="C13" i="64"/>
  <c r="C12" i="64"/>
  <c r="C11" i="64"/>
  <c r="C9" i="64"/>
  <c r="F9" i="64"/>
  <c r="C8" i="64"/>
  <c r="C7" i="64"/>
  <c r="C5" i="64"/>
  <c r="C4" i="64"/>
  <c r="AA12" i="79"/>
  <c r="AB12" i="79"/>
  <c r="B18" i="64"/>
  <c r="B15" i="64"/>
  <c r="B14" i="64"/>
  <c r="B11" i="64"/>
  <c r="B10" i="64"/>
  <c r="B9" i="64"/>
  <c r="B4" i="64"/>
  <c r="A2" i="64"/>
  <c r="D14" i="64"/>
  <c r="D4" i="64"/>
  <c r="E14" i="63"/>
  <c r="E11" i="63"/>
  <c r="C14" i="63"/>
  <c r="C13" i="63"/>
  <c r="C11" i="63"/>
  <c r="C9" i="63"/>
  <c r="C5" i="63"/>
  <c r="B11" i="63"/>
  <c r="A2" i="63"/>
  <c r="D11" i="63"/>
  <c r="E14" i="62"/>
  <c r="E11" i="62"/>
  <c r="C14" i="62"/>
  <c r="C11" i="62"/>
  <c r="B11" i="62"/>
  <c r="F11" i="62"/>
  <c r="A2" i="62"/>
  <c r="E14" i="61"/>
  <c r="E11" i="61"/>
  <c r="C14" i="61"/>
  <c r="C11" i="61"/>
  <c r="B11" i="61"/>
  <c r="A2" i="61"/>
  <c r="E14" i="60"/>
  <c r="E11" i="60"/>
  <c r="C14" i="60"/>
  <c r="C11" i="60"/>
  <c r="B11" i="60"/>
  <c r="F11" i="60"/>
  <c r="A2" i="60"/>
  <c r="E14" i="59"/>
  <c r="E11" i="59"/>
  <c r="C14" i="59"/>
  <c r="C11" i="59"/>
  <c r="B11" i="59"/>
  <c r="F11" i="59"/>
  <c r="A2" i="59"/>
  <c r="D11" i="59"/>
  <c r="E14" i="58"/>
  <c r="E11" i="58"/>
  <c r="C14" i="58"/>
  <c r="C11" i="58"/>
  <c r="B11" i="58"/>
  <c r="F11" i="58"/>
  <c r="A2" i="58"/>
  <c r="D11" i="58"/>
  <c r="D11" i="60"/>
  <c r="D11" i="67"/>
  <c r="D11" i="62"/>
  <c r="F11" i="64"/>
  <c r="D11" i="72"/>
  <c r="D11" i="61"/>
  <c r="F11" i="61"/>
  <c r="D11" i="70"/>
  <c r="D11" i="71"/>
  <c r="F11" i="81"/>
  <c r="F9" i="65"/>
  <c r="F9" i="74"/>
  <c r="D9" i="64"/>
  <c r="F9" i="83"/>
  <c r="F9" i="72"/>
  <c r="F9" i="81"/>
  <c r="F5" i="83"/>
  <c r="F16" i="83"/>
  <c r="F14" i="83"/>
  <c r="F13" i="83"/>
  <c r="D8" i="83"/>
  <c r="F8" i="82"/>
  <c r="D6" i="82"/>
  <c r="F5" i="82"/>
  <c r="D5" i="82"/>
  <c r="F7" i="82"/>
  <c r="F15" i="82"/>
  <c r="F16" i="81"/>
  <c r="F4" i="81"/>
  <c r="D18" i="81"/>
  <c r="D10" i="81"/>
  <c r="F8" i="81"/>
  <c r="D7" i="81"/>
  <c r="D6" i="81"/>
  <c r="D14" i="81"/>
  <c r="D11" i="81"/>
  <c r="F16" i="75"/>
  <c r="F10" i="75"/>
  <c r="F11" i="75"/>
  <c r="F8" i="75"/>
  <c r="D6" i="75"/>
  <c r="F5" i="75"/>
  <c r="F7" i="75"/>
  <c r="F15" i="75"/>
  <c r="F16" i="74"/>
  <c r="F11" i="74"/>
  <c r="D10" i="74"/>
  <c r="D18" i="74"/>
  <c r="F14" i="72"/>
  <c r="F8" i="72"/>
  <c r="F11" i="72"/>
  <c r="F11" i="71"/>
  <c r="D9" i="71"/>
  <c r="D8" i="71"/>
  <c r="D16" i="71"/>
  <c r="F13" i="70"/>
  <c r="D7" i="70"/>
  <c r="F6" i="70"/>
  <c r="F11" i="70"/>
  <c r="D9" i="65"/>
  <c r="F14" i="64"/>
  <c r="D11" i="64"/>
  <c r="F11" i="63"/>
  <c r="A2" i="56"/>
  <c r="E14" i="57"/>
  <c r="E11" i="57"/>
  <c r="C14" i="57"/>
  <c r="C11" i="57"/>
  <c r="E14" i="56"/>
  <c r="E11" i="56"/>
  <c r="C11" i="56"/>
  <c r="B11" i="56"/>
  <c r="F11" i="56"/>
  <c r="E14" i="55"/>
  <c r="E11" i="55"/>
  <c r="C14" i="55"/>
  <c r="C11" i="55"/>
  <c r="B11" i="55"/>
  <c r="F11" i="55"/>
  <c r="A2" i="55"/>
  <c r="D11" i="55"/>
  <c r="D11" i="56"/>
  <c r="E17" i="53"/>
  <c r="R15" i="53"/>
  <c r="R16" i="53"/>
  <c r="R17" i="53"/>
  <c r="R18" i="53"/>
  <c r="R19" i="53"/>
  <c r="R20" i="53"/>
  <c r="R21" i="53"/>
  <c r="R22" i="53"/>
  <c r="Q15" i="53"/>
  <c r="Q16" i="53"/>
  <c r="Q17" i="53"/>
  <c r="Q18" i="53"/>
  <c r="Q19" i="53"/>
  <c r="Q20" i="53"/>
  <c r="Q21" i="53"/>
  <c r="Q22" i="53"/>
  <c r="O13" i="53"/>
  <c r="O14" i="53"/>
  <c r="O15" i="53"/>
  <c r="O16" i="53"/>
  <c r="O17" i="53"/>
  <c r="O18" i="53"/>
  <c r="O19" i="53"/>
  <c r="O20" i="53"/>
  <c r="O21" i="53"/>
  <c r="O22" i="53"/>
  <c r="N12" i="53"/>
  <c r="N13" i="53"/>
  <c r="N14" i="53"/>
  <c r="N15" i="53"/>
  <c r="N16" i="53"/>
  <c r="N17" i="53"/>
  <c r="N18" i="53"/>
  <c r="N19" i="53"/>
  <c r="N20" i="53"/>
  <c r="N21" i="53"/>
  <c r="N22" i="53"/>
  <c r="M13" i="53"/>
  <c r="M14" i="53"/>
  <c r="M15" i="53"/>
  <c r="M16" i="53"/>
  <c r="M17" i="53"/>
  <c r="M18" i="53"/>
  <c r="M19" i="53"/>
  <c r="M20" i="53"/>
  <c r="M21" i="53"/>
  <c r="M22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J13" i="53"/>
  <c r="J14" i="53"/>
  <c r="J15" i="53"/>
  <c r="J16" i="53"/>
  <c r="J17" i="53"/>
  <c r="J18" i="53"/>
  <c r="J19" i="53"/>
  <c r="J20" i="53"/>
  <c r="J21" i="53"/>
  <c r="J22" i="53"/>
  <c r="I12" i="53"/>
  <c r="I13" i="53"/>
  <c r="I14" i="53"/>
  <c r="I15" i="53"/>
  <c r="I16" i="53"/>
  <c r="I17" i="53"/>
  <c r="I18" i="53"/>
  <c r="I19" i="53"/>
  <c r="I20" i="53"/>
  <c r="I21" i="53"/>
  <c r="I22" i="53"/>
  <c r="H14" i="53"/>
  <c r="H15" i="53"/>
  <c r="H16" i="53"/>
  <c r="H17" i="53"/>
  <c r="H18" i="53"/>
  <c r="H19" i="53"/>
  <c r="H20" i="53"/>
  <c r="H21" i="53"/>
  <c r="H22" i="53"/>
  <c r="F13" i="53"/>
  <c r="F14" i="53"/>
  <c r="F15" i="53"/>
  <c r="F16" i="53"/>
  <c r="F17" i="53"/>
  <c r="F18" i="53"/>
  <c r="F19" i="53"/>
  <c r="F20" i="53"/>
  <c r="F21" i="53"/>
  <c r="F22" i="53"/>
  <c r="G13" i="53"/>
  <c r="G14" i="53"/>
  <c r="G15" i="53"/>
  <c r="G16" i="53"/>
  <c r="G17" i="53"/>
  <c r="G18" i="53"/>
  <c r="G19" i="53"/>
  <c r="G20" i="53"/>
  <c r="G21" i="53"/>
  <c r="G22" i="53"/>
  <c r="E13" i="53"/>
  <c r="E14" i="53"/>
  <c r="E15" i="53"/>
  <c r="E16" i="53"/>
  <c r="E18" i="53"/>
  <c r="E19" i="53"/>
  <c r="E20" i="53"/>
  <c r="E21" i="53"/>
  <c r="E22" i="53"/>
  <c r="D14" i="53"/>
  <c r="D15" i="53"/>
  <c r="D16" i="53"/>
  <c r="D17" i="53"/>
  <c r="D18" i="53"/>
  <c r="D19" i="53"/>
  <c r="D20" i="53"/>
  <c r="D21" i="53"/>
  <c r="D22" i="53"/>
  <c r="AA70" i="48"/>
  <c r="AB70" i="48"/>
  <c r="AC70" i="48"/>
  <c r="Q70" i="48"/>
  <c r="AB69" i="48"/>
  <c r="AC69" i="48"/>
  <c r="AA69" i="48"/>
  <c r="Q69" i="48"/>
  <c r="AA68" i="48"/>
  <c r="Q68" i="48"/>
  <c r="AB68" i="48"/>
  <c r="AC68" i="48"/>
  <c r="AA67" i="48"/>
  <c r="Q67" i="48"/>
  <c r="AB67" i="48"/>
  <c r="AC67" i="48"/>
  <c r="AA66" i="48"/>
  <c r="AB66" i="48"/>
  <c r="AC66" i="48"/>
  <c r="Q66" i="48"/>
  <c r="AB65" i="48"/>
  <c r="AC65" i="48"/>
  <c r="AA65" i="48"/>
  <c r="Q65" i="48"/>
  <c r="AA64" i="48"/>
  <c r="Q64" i="48"/>
  <c r="AB64" i="48"/>
  <c r="AC64" i="48"/>
  <c r="AA63" i="48"/>
  <c r="Q63" i="48"/>
  <c r="AB63" i="48"/>
  <c r="AC63" i="48"/>
  <c r="AA62" i="48"/>
  <c r="AB62" i="48"/>
  <c r="AC62" i="48"/>
  <c r="Q62" i="48"/>
  <c r="AB61" i="48"/>
  <c r="AA61" i="48"/>
  <c r="Q61" i="48"/>
  <c r="AA60" i="48"/>
  <c r="Q60" i="48"/>
  <c r="AA59" i="48"/>
  <c r="Q59" i="48"/>
  <c r="AA58" i="48"/>
  <c r="AB58" i="48"/>
  <c r="Q58" i="48"/>
  <c r="AA57" i="48"/>
  <c r="AB57" i="48"/>
  <c r="Q57" i="48"/>
  <c r="AA56" i="48"/>
  <c r="Q56" i="48"/>
  <c r="AA55" i="48"/>
  <c r="Q55" i="48"/>
  <c r="AB55" i="48"/>
  <c r="AA54" i="48"/>
  <c r="AB54" i="48"/>
  <c r="Q54" i="48"/>
  <c r="AA53" i="48"/>
  <c r="AB53" i="48"/>
  <c r="Q53" i="48"/>
  <c r="AA52" i="48"/>
  <c r="Q52" i="48"/>
  <c r="AA51" i="48"/>
  <c r="Q51" i="48"/>
  <c r="AB51" i="48"/>
  <c r="AA46" i="48"/>
  <c r="AB46" i="48"/>
  <c r="AC46" i="48"/>
  <c r="Q46" i="48"/>
  <c r="AB45" i="48"/>
  <c r="AC45" i="48"/>
  <c r="AA45" i="48"/>
  <c r="Q45" i="48"/>
  <c r="AA44" i="48"/>
  <c r="Q44" i="48"/>
  <c r="AB44" i="48"/>
  <c r="AC44" i="48"/>
  <c r="AA43" i="48"/>
  <c r="Q43" i="48"/>
  <c r="AB43" i="48"/>
  <c r="AC43" i="48"/>
  <c r="AA42" i="48"/>
  <c r="AB42" i="48"/>
  <c r="AC42" i="48"/>
  <c r="Q42" i="48"/>
  <c r="AB41" i="48"/>
  <c r="AC41" i="48"/>
  <c r="AA41" i="48"/>
  <c r="Q41" i="48"/>
  <c r="AA40" i="48"/>
  <c r="Q40" i="48"/>
  <c r="AB40" i="48"/>
  <c r="AC40" i="48"/>
  <c r="AA39" i="48"/>
  <c r="Q39" i="48"/>
  <c r="AB39" i="48"/>
  <c r="AC39" i="48"/>
  <c r="AA38" i="48"/>
  <c r="AB38" i="48"/>
  <c r="Q38" i="48"/>
  <c r="AA37" i="48"/>
  <c r="AB37" i="48"/>
  <c r="Q37" i="48"/>
  <c r="AA36" i="48"/>
  <c r="Q36" i="48"/>
  <c r="AB36" i="48"/>
  <c r="AA35" i="48"/>
  <c r="Q35" i="48"/>
  <c r="AB35" i="48"/>
  <c r="AA34" i="48"/>
  <c r="AB34" i="48"/>
  <c r="Q34" i="48"/>
  <c r="AA33" i="48"/>
  <c r="AB33" i="48"/>
  <c r="Q33" i="48"/>
  <c r="AA32" i="48"/>
  <c r="Q32" i="48"/>
  <c r="AA31" i="48"/>
  <c r="Q31" i="48"/>
  <c r="AA30" i="48"/>
  <c r="AB30" i="48"/>
  <c r="Q30" i="48"/>
  <c r="AA29" i="48"/>
  <c r="Q29" i="48"/>
  <c r="AA28" i="48"/>
  <c r="Q28" i="48"/>
  <c r="AA27" i="48"/>
  <c r="Q27" i="48"/>
  <c r="AA22" i="48"/>
  <c r="AB22" i="48"/>
  <c r="AC22" i="48"/>
  <c r="Q22" i="48"/>
  <c r="B22" i="48"/>
  <c r="B46" i="48"/>
  <c r="B70" i="48"/>
  <c r="AB21" i="48"/>
  <c r="AC21" i="48"/>
  <c r="AA21" i="48"/>
  <c r="Q21" i="48"/>
  <c r="B21" i="48"/>
  <c r="B45" i="48"/>
  <c r="B69" i="48"/>
  <c r="AA20" i="48"/>
  <c r="Q20" i="48"/>
  <c r="AB20" i="48"/>
  <c r="AC20" i="48"/>
  <c r="B20" i="48"/>
  <c r="B44" i="48"/>
  <c r="B68" i="48"/>
  <c r="AA19" i="48"/>
  <c r="Q19" i="48"/>
  <c r="AB19" i="48"/>
  <c r="AC19" i="48"/>
  <c r="B19" i="48"/>
  <c r="B43" i="48"/>
  <c r="B67" i="48"/>
  <c r="AA18" i="48"/>
  <c r="AB18" i="48"/>
  <c r="AC18" i="48"/>
  <c r="Q18" i="48"/>
  <c r="B18" i="48"/>
  <c r="B42" i="48"/>
  <c r="B66" i="48"/>
  <c r="AB17" i="48"/>
  <c r="AC17" i="48"/>
  <c r="AA17" i="48"/>
  <c r="Q17" i="48"/>
  <c r="B17" i="48"/>
  <c r="B41" i="48"/>
  <c r="B65" i="48"/>
  <c r="AA16" i="48"/>
  <c r="Q16" i="48"/>
  <c r="AB16" i="48"/>
  <c r="AC16" i="48"/>
  <c r="B16" i="48"/>
  <c r="B40" i="48"/>
  <c r="B64" i="48"/>
  <c r="AA15" i="48"/>
  <c r="Q15" i="48"/>
  <c r="AB15" i="48"/>
  <c r="AC15" i="48"/>
  <c r="B15" i="48"/>
  <c r="B39" i="48"/>
  <c r="B63" i="48"/>
  <c r="AA14" i="48"/>
  <c r="AB14" i="48"/>
  <c r="AC14" i="48"/>
  <c r="Q14" i="48"/>
  <c r="B14" i="48"/>
  <c r="B38" i="48"/>
  <c r="B62" i="48"/>
  <c r="AB13" i="48"/>
  <c r="AC13" i="48"/>
  <c r="AA13" i="48"/>
  <c r="Q13" i="48"/>
  <c r="B13" i="48"/>
  <c r="B37" i="48"/>
  <c r="B61" i="48"/>
  <c r="AA12" i="48"/>
  <c r="Q12" i="48"/>
  <c r="AB12" i="48"/>
  <c r="B12" i="48"/>
  <c r="B36" i="48"/>
  <c r="B60" i="48"/>
  <c r="AA11" i="48"/>
  <c r="Q11" i="48"/>
  <c r="AB11" i="48"/>
  <c r="B11" i="48"/>
  <c r="B35" i="48"/>
  <c r="B59" i="48"/>
  <c r="AA10" i="48"/>
  <c r="AB10" i="48"/>
  <c r="Q10" i="48"/>
  <c r="B10" i="48"/>
  <c r="B34" i="48"/>
  <c r="B58" i="48"/>
  <c r="AA9" i="48"/>
  <c r="AB9" i="48"/>
  <c r="Q9" i="48"/>
  <c r="B9" i="48"/>
  <c r="B33" i="48"/>
  <c r="B57" i="48"/>
  <c r="AA8" i="48"/>
  <c r="Q8" i="48"/>
  <c r="B8" i="48"/>
  <c r="B32" i="48"/>
  <c r="B56" i="48"/>
  <c r="AA7" i="48"/>
  <c r="Q7" i="48"/>
  <c r="AB7" i="48"/>
  <c r="B7" i="48"/>
  <c r="B31" i="48"/>
  <c r="B55" i="48"/>
  <c r="AA6" i="48"/>
  <c r="AB6" i="48"/>
  <c r="Q6" i="48"/>
  <c r="B6" i="48"/>
  <c r="B30" i="48"/>
  <c r="B54" i="48"/>
  <c r="AA5" i="48"/>
  <c r="AB5" i="48"/>
  <c r="Q5" i="48"/>
  <c r="B5" i="48"/>
  <c r="B29" i="48"/>
  <c r="B53" i="48"/>
  <c r="AA4" i="48"/>
  <c r="Q4" i="48"/>
  <c r="B4" i="48"/>
  <c r="B28" i="48"/>
  <c r="B52" i="48"/>
  <c r="AA3" i="48"/>
  <c r="Q3" i="48"/>
  <c r="B3" i="48"/>
  <c r="B27" i="48"/>
  <c r="B51" i="48"/>
  <c r="AA70" i="79"/>
  <c r="Q70" i="79"/>
  <c r="AB70" i="79"/>
  <c r="AC70" i="79"/>
  <c r="AB69" i="79"/>
  <c r="AC69" i="79"/>
  <c r="AA69" i="79"/>
  <c r="Q69" i="79"/>
  <c r="AC68" i="79"/>
  <c r="AB68" i="79"/>
  <c r="AA68" i="79"/>
  <c r="Q68" i="79"/>
  <c r="AA67" i="79"/>
  <c r="Q67" i="79"/>
  <c r="AB67" i="79"/>
  <c r="AC67" i="79"/>
  <c r="AA66" i="79"/>
  <c r="Q66" i="79"/>
  <c r="AB66" i="79"/>
  <c r="AC66" i="79"/>
  <c r="AB65" i="79"/>
  <c r="AC65" i="79"/>
  <c r="AA65" i="79"/>
  <c r="Q65" i="79"/>
  <c r="AC64" i="79"/>
  <c r="AB64" i="79"/>
  <c r="AA64" i="79"/>
  <c r="Q64" i="79"/>
  <c r="AA63" i="79"/>
  <c r="Q63" i="79"/>
  <c r="AB63" i="79"/>
  <c r="AC63" i="79"/>
  <c r="AA62" i="79"/>
  <c r="Q62" i="79"/>
  <c r="AB62" i="79"/>
  <c r="AC62" i="79"/>
  <c r="AB61" i="79"/>
  <c r="AC61" i="79"/>
  <c r="AA61" i="79"/>
  <c r="Q61" i="79"/>
  <c r="AA60" i="79"/>
  <c r="AB60" i="79"/>
  <c r="Q60" i="79"/>
  <c r="AA59" i="79"/>
  <c r="Q59" i="79"/>
  <c r="AA58" i="79"/>
  <c r="Q58" i="79"/>
  <c r="AA57" i="79"/>
  <c r="AB57" i="79"/>
  <c r="Q57" i="79"/>
  <c r="AA56" i="79"/>
  <c r="AB56" i="79"/>
  <c r="Q56" i="79"/>
  <c r="AA55" i="79"/>
  <c r="Q55" i="79"/>
  <c r="AA54" i="79"/>
  <c r="Q54" i="79"/>
  <c r="AA53" i="79"/>
  <c r="AB53" i="79"/>
  <c r="Q53" i="79"/>
  <c r="AA52" i="79"/>
  <c r="AB52" i="79"/>
  <c r="Q52" i="79"/>
  <c r="AA51" i="79"/>
  <c r="Q51" i="79"/>
  <c r="AA46" i="79"/>
  <c r="Q46" i="79"/>
  <c r="AB46" i="79"/>
  <c r="AC46" i="79"/>
  <c r="AB45" i="79"/>
  <c r="AC45" i="79"/>
  <c r="AA45" i="79"/>
  <c r="Q45" i="79"/>
  <c r="AC44" i="79"/>
  <c r="AB44" i="79"/>
  <c r="AA44" i="79"/>
  <c r="Q44" i="79"/>
  <c r="AA43" i="79"/>
  <c r="Q43" i="79"/>
  <c r="AB43" i="79"/>
  <c r="AC43" i="79"/>
  <c r="AA42" i="79"/>
  <c r="Q42" i="79"/>
  <c r="AB42" i="79"/>
  <c r="AC42" i="79"/>
  <c r="AB41" i="79"/>
  <c r="AC41" i="79"/>
  <c r="AA41" i="79"/>
  <c r="Q41" i="79"/>
  <c r="AC40" i="79"/>
  <c r="AB40" i="79"/>
  <c r="AA40" i="79"/>
  <c r="Q40" i="79"/>
  <c r="AA39" i="79"/>
  <c r="Q39" i="79"/>
  <c r="AB39" i="79"/>
  <c r="AC39" i="79"/>
  <c r="AA38" i="79"/>
  <c r="Q38" i="79"/>
  <c r="AB38" i="79"/>
  <c r="AA37" i="79"/>
  <c r="AB37" i="79"/>
  <c r="Q37" i="79"/>
  <c r="AA36" i="79"/>
  <c r="AB36" i="79"/>
  <c r="Q36" i="79"/>
  <c r="AA35" i="79"/>
  <c r="Q35" i="79"/>
  <c r="AA34" i="79"/>
  <c r="Q34" i="79"/>
  <c r="AA33" i="79"/>
  <c r="AB33" i="79"/>
  <c r="Q33" i="79"/>
  <c r="AA32" i="79"/>
  <c r="AB32" i="79"/>
  <c r="Q32" i="79"/>
  <c r="AA31" i="79"/>
  <c r="Q31" i="79"/>
  <c r="AA30" i="79"/>
  <c r="Q30" i="79"/>
  <c r="AA29" i="79"/>
  <c r="Q29" i="79"/>
  <c r="AA28" i="79"/>
  <c r="Q28" i="79"/>
  <c r="AB28" i="79"/>
  <c r="AA27" i="79"/>
  <c r="Q27" i="79"/>
  <c r="AA22" i="79"/>
  <c r="Q22" i="79"/>
  <c r="AB22" i="79"/>
  <c r="AC22" i="79"/>
  <c r="B22" i="79"/>
  <c r="B46" i="79"/>
  <c r="B70" i="79"/>
  <c r="AB21" i="79"/>
  <c r="AC21" i="79"/>
  <c r="AA21" i="79"/>
  <c r="Q21" i="79"/>
  <c r="B21" i="79"/>
  <c r="B45" i="79"/>
  <c r="B69" i="79"/>
  <c r="AC20" i="79"/>
  <c r="AB20" i="79"/>
  <c r="AA20" i="79"/>
  <c r="Q20" i="79"/>
  <c r="B20" i="79"/>
  <c r="B44" i="79"/>
  <c r="B68" i="79"/>
  <c r="AA19" i="79"/>
  <c r="Q19" i="79"/>
  <c r="AB19" i="79"/>
  <c r="AC19" i="79"/>
  <c r="B19" i="79"/>
  <c r="B43" i="79"/>
  <c r="B67" i="79"/>
  <c r="AA18" i="79"/>
  <c r="Q18" i="79"/>
  <c r="AB18" i="79"/>
  <c r="AC18" i="79"/>
  <c r="B18" i="79"/>
  <c r="B42" i="79"/>
  <c r="B66" i="79"/>
  <c r="AB17" i="79"/>
  <c r="AC17" i="79"/>
  <c r="AA17" i="79"/>
  <c r="Q17" i="79"/>
  <c r="B17" i="79"/>
  <c r="B41" i="79"/>
  <c r="B65" i="79"/>
  <c r="AC16" i="79"/>
  <c r="AB16" i="79"/>
  <c r="AA16" i="79"/>
  <c r="Q16" i="79"/>
  <c r="B16" i="79"/>
  <c r="B40" i="79"/>
  <c r="B64" i="79"/>
  <c r="AA15" i="79"/>
  <c r="Q15" i="79"/>
  <c r="AB15" i="79"/>
  <c r="AC15" i="79"/>
  <c r="B15" i="79"/>
  <c r="B39" i="79"/>
  <c r="B63" i="79"/>
  <c r="AA14" i="79"/>
  <c r="Q14" i="79"/>
  <c r="AB14" i="79"/>
  <c r="AC14" i="79"/>
  <c r="B14" i="79"/>
  <c r="B38" i="79"/>
  <c r="B62" i="79"/>
  <c r="AB13" i="79"/>
  <c r="AC13" i="79"/>
  <c r="AA13" i="79"/>
  <c r="Q13" i="79"/>
  <c r="B13" i="79"/>
  <c r="B37" i="79"/>
  <c r="B61" i="79"/>
  <c r="AC12" i="79"/>
  <c r="Q12" i="79"/>
  <c r="B12" i="79"/>
  <c r="B36" i="79"/>
  <c r="B60" i="79"/>
  <c r="AA11" i="79"/>
  <c r="Q11" i="79"/>
  <c r="B11" i="79"/>
  <c r="B35" i="79"/>
  <c r="B59" i="79"/>
  <c r="AA10" i="79"/>
  <c r="Q10" i="79"/>
  <c r="AB10" i="79"/>
  <c r="B10" i="79"/>
  <c r="B34" i="79"/>
  <c r="B58" i="79"/>
  <c r="AA9" i="79"/>
  <c r="AB9" i="79"/>
  <c r="Q9" i="79"/>
  <c r="B9" i="79"/>
  <c r="B33" i="79"/>
  <c r="B57" i="79"/>
  <c r="AA8" i="79"/>
  <c r="AB8" i="79"/>
  <c r="Q8" i="79"/>
  <c r="B8" i="79"/>
  <c r="B32" i="79"/>
  <c r="B56" i="79"/>
  <c r="AA7" i="79"/>
  <c r="Q7" i="79"/>
  <c r="B7" i="79"/>
  <c r="B31" i="79"/>
  <c r="B55" i="79"/>
  <c r="AA6" i="79"/>
  <c r="Q6" i="79"/>
  <c r="B6" i="79"/>
  <c r="B30" i="79"/>
  <c r="B54" i="79"/>
  <c r="AA5" i="79"/>
  <c r="AB5" i="79"/>
  <c r="Q5" i="79"/>
  <c r="B5" i="79"/>
  <c r="B29" i="79"/>
  <c r="B53" i="79"/>
  <c r="AA4" i="79"/>
  <c r="AB4" i="79"/>
  <c r="B18" i="56"/>
  <c r="Q4" i="79"/>
  <c r="B4" i="79"/>
  <c r="B28" i="79"/>
  <c r="B52" i="79"/>
  <c r="AA3" i="79"/>
  <c r="Q3" i="79"/>
  <c r="B3" i="79"/>
  <c r="B27" i="79"/>
  <c r="B51" i="79"/>
  <c r="AA70" i="78"/>
  <c r="Q70" i="78"/>
  <c r="AB70" i="78"/>
  <c r="AC70" i="78"/>
  <c r="AB69" i="78"/>
  <c r="AC69" i="78"/>
  <c r="AA69" i="78"/>
  <c r="Q69" i="78"/>
  <c r="AC68" i="78"/>
  <c r="AB68" i="78"/>
  <c r="AA68" i="78"/>
  <c r="Q68" i="78"/>
  <c r="AA67" i="78"/>
  <c r="Q67" i="78"/>
  <c r="AB67" i="78"/>
  <c r="AC67" i="78"/>
  <c r="AA66" i="78"/>
  <c r="Q66" i="78"/>
  <c r="AB66" i="78"/>
  <c r="AC66" i="78"/>
  <c r="AB65" i="78"/>
  <c r="AC65" i="78"/>
  <c r="AA65" i="78"/>
  <c r="Q65" i="78"/>
  <c r="AC64" i="78"/>
  <c r="AB64" i="78"/>
  <c r="AA64" i="78"/>
  <c r="Q64" i="78"/>
  <c r="AA63" i="78"/>
  <c r="Q63" i="78"/>
  <c r="AB63" i="78"/>
  <c r="AC63" i="78"/>
  <c r="AA62" i="78"/>
  <c r="Q62" i="78"/>
  <c r="AB62" i="78"/>
  <c r="AC62" i="78"/>
  <c r="AB61" i="78"/>
  <c r="AC61" i="78"/>
  <c r="AA61" i="78"/>
  <c r="Q61" i="78"/>
  <c r="AA60" i="78"/>
  <c r="Q60" i="78"/>
  <c r="AB60" i="78"/>
  <c r="AA59" i="78"/>
  <c r="Q59" i="78"/>
  <c r="AB59" i="78"/>
  <c r="AA58" i="78"/>
  <c r="Q58" i="78"/>
  <c r="AA57" i="78"/>
  <c r="AB57" i="78"/>
  <c r="Q57" i="78"/>
  <c r="AA56" i="78"/>
  <c r="Q56" i="78"/>
  <c r="AA55" i="78"/>
  <c r="Q55" i="78"/>
  <c r="AB55" i="78"/>
  <c r="AA54" i="78"/>
  <c r="Q54" i="78"/>
  <c r="AA53" i="78"/>
  <c r="AB53" i="78"/>
  <c r="Q53" i="78"/>
  <c r="AA52" i="78"/>
  <c r="Q52" i="78"/>
  <c r="AA51" i="78"/>
  <c r="Q51" i="78"/>
  <c r="AA46" i="78"/>
  <c r="AB46" i="78"/>
  <c r="AC46" i="78"/>
  <c r="Q46" i="78"/>
  <c r="AB45" i="78"/>
  <c r="AC45" i="78"/>
  <c r="AA45" i="78"/>
  <c r="Q45" i="78"/>
  <c r="AA44" i="78"/>
  <c r="Q44" i="78"/>
  <c r="AB44" i="78"/>
  <c r="AC44" i="78"/>
  <c r="AA43" i="78"/>
  <c r="Q43" i="78"/>
  <c r="AB43" i="78"/>
  <c r="AC43" i="78"/>
  <c r="AA42" i="78"/>
  <c r="AB42" i="78"/>
  <c r="AC42" i="78"/>
  <c r="Q42" i="78"/>
  <c r="AB41" i="78"/>
  <c r="AC41" i="78"/>
  <c r="AA41" i="78"/>
  <c r="Q41" i="78"/>
  <c r="AA40" i="78"/>
  <c r="Q40" i="78"/>
  <c r="AB40" i="78"/>
  <c r="AC40" i="78"/>
  <c r="AA39" i="78"/>
  <c r="Q39" i="78"/>
  <c r="AB39" i="78"/>
  <c r="AC39" i="78"/>
  <c r="AA38" i="78"/>
  <c r="AB38" i="78"/>
  <c r="AC38" i="78"/>
  <c r="Q38" i="78"/>
  <c r="AB37" i="78"/>
  <c r="AC37" i="78"/>
  <c r="AA37" i="78"/>
  <c r="Q37" i="78"/>
  <c r="AA36" i="78"/>
  <c r="Q36" i="78"/>
  <c r="AB36" i="78"/>
  <c r="AC36" i="78"/>
  <c r="AA35" i="78"/>
  <c r="Q35" i="78"/>
  <c r="AB35" i="78"/>
  <c r="AA34" i="78"/>
  <c r="AB34" i="78"/>
  <c r="Q34" i="78"/>
  <c r="AA33" i="78"/>
  <c r="AB33" i="78"/>
  <c r="Q33" i="78"/>
  <c r="AA32" i="78"/>
  <c r="Q32" i="78"/>
  <c r="AA31" i="78"/>
  <c r="Q31" i="78"/>
  <c r="AA30" i="78"/>
  <c r="AB30" i="78"/>
  <c r="Q30" i="78"/>
  <c r="AA29" i="78"/>
  <c r="AB29" i="78"/>
  <c r="Q29" i="78"/>
  <c r="AA28" i="78"/>
  <c r="Q28" i="78"/>
  <c r="AA27" i="78"/>
  <c r="Q27" i="78"/>
  <c r="AA22" i="78"/>
  <c r="AB22" i="78"/>
  <c r="Q22" i="78"/>
  <c r="B22" i="78"/>
  <c r="B46" i="78"/>
  <c r="B70" i="78"/>
  <c r="AA21" i="78"/>
  <c r="AB21" i="78"/>
  <c r="Q21" i="78"/>
  <c r="B21" i="78"/>
  <c r="B45" i="78"/>
  <c r="B69" i="78"/>
  <c r="AA20" i="78"/>
  <c r="Q20" i="78"/>
  <c r="B20" i="78"/>
  <c r="B44" i="78"/>
  <c r="B68" i="78"/>
  <c r="AA19" i="78"/>
  <c r="Q19" i="78"/>
  <c r="AB19" i="78"/>
  <c r="B19" i="78"/>
  <c r="B43" i="78"/>
  <c r="B67" i="78"/>
  <c r="AA18" i="78"/>
  <c r="AB18" i="78"/>
  <c r="Q18" i="78"/>
  <c r="B18" i="78"/>
  <c r="B42" i="78"/>
  <c r="B66" i="78"/>
  <c r="AB17" i="78"/>
  <c r="AA17" i="78"/>
  <c r="Q17" i="78"/>
  <c r="B17" i="78"/>
  <c r="B41" i="78"/>
  <c r="B65" i="78"/>
  <c r="AA16" i="78"/>
  <c r="Q16" i="78"/>
  <c r="AB16" i="78"/>
  <c r="B16" i="78"/>
  <c r="B40" i="78"/>
  <c r="B64" i="78"/>
  <c r="AA15" i="78"/>
  <c r="Q15" i="78"/>
  <c r="B15" i="78"/>
  <c r="B39" i="78"/>
  <c r="B63" i="78"/>
  <c r="AA14" i="78"/>
  <c r="AB14" i="78"/>
  <c r="Q14" i="78"/>
  <c r="B14" i="78"/>
  <c r="B38" i="78"/>
  <c r="B62" i="78"/>
  <c r="AB13" i="78"/>
  <c r="AA13" i="78"/>
  <c r="Q13" i="78"/>
  <c r="B13" i="78"/>
  <c r="B37" i="78"/>
  <c r="B61" i="78"/>
  <c r="AA12" i="78"/>
  <c r="Q12" i="78"/>
  <c r="AB12" i="78"/>
  <c r="B12" i="78"/>
  <c r="B36" i="78"/>
  <c r="B60" i="78"/>
  <c r="AA11" i="78"/>
  <c r="Q11" i="78"/>
  <c r="AB11" i="78"/>
  <c r="B11" i="78"/>
  <c r="B35" i="78"/>
  <c r="B59" i="78"/>
  <c r="AA10" i="78"/>
  <c r="Q10" i="78"/>
  <c r="B10" i="78"/>
  <c r="B34" i="78"/>
  <c r="B58" i="78"/>
  <c r="AA9" i="78"/>
  <c r="Q9" i="78"/>
  <c r="B9" i="78"/>
  <c r="B33" i="78"/>
  <c r="B57" i="78"/>
  <c r="AA8" i="78"/>
  <c r="Q8" i="78"/>
  <c r="B8" i="78"/>
  <c r="B32" i="78"/>
  <c r="B56" i="78"/>
  <c r="AA7" i="78"/>
  <c r="Q7" i="78"/>
  <c r="B7" i="78"/>
  <c r="B31" i="78"/>
  <c r="B55" i="78"/>
  <c r="AA6" i="78"/>
  <c r="Q6" i="78"/>
  <c r="B6" i="78"/>
  <c r="B30" i="78"/>
  <c r="B54" i="78"/>
  <c r="AA5" i="78"/>
  <c r="Q5" i="78"/>
  <c r="B5" i="78"/>
  <c r="B29" i="78"/>
  <c r="B53" i="78"/>
  <c r="AA4" i="78"/>
  <c r="Q4" i="78"/>
  <c r="B4" i="78"/>
  <c r="B28" i="78"/>
  <c r="B52" i="78"/>
  <c r="AA3" i="78"/>
  <c r="Q3" i="78"/>
  <c r="B3" i="78"/>
  <c r="B27" i="78"/>
  <c r="B51" i="78"/>
  <c r="AA70" i="43"/>
  <c r="Q70" i="43"/>
  <c r="AB70" i="43"/>
  <c r="AC70" i="43"/>
  <c r="AB69" i="43"/>
  <c r="AC69" i="43"/>
  <c r="AA69" i="43"/>
  <c r="Q69" i="43"/>
  <c r="AC68" i="43"/>
  <c r="AB68" i="43"/>
  <c r="AA68" i="43"/>
  <c r="Q68" i="43"/>
  <c r="AA67" i="43"/>
  <c r="Q67" i="43"/>
  <c r="AB67" i="43"/>
  <c r="AC67" i="43"/>
  <c r="AA66" i="43"/>
  <c r="Q66" i="43"/>
  <c r="AB66" i="43"/>
  <c r="AC66" i="43"/>
  <c r="AB65" i="43"/>
  <c r="AC65" i="43"/>
  <c r="AA65" i="43"/>
  <c r="Q65" i="43"/>
  <c r="AC64" i="43"/>
  <c r="AB64" i="43"/>
  <c r="AA64" i="43"/>
  <c r="Q64" i="43"/>
  <c r="AA63" i="43"/>
  <c r="Q63" i="43"/>
  <c r="AB63" i="43"/>
  <c r="AC63" i="43"/>
  <c r="AA62" i="43"/>
  <c r="Q62" i="43"/>
  <c r="AB62" i="43"/>
  <c r="AC62" i="43"/>
  <c r="AB61" i="43"/>
  <c r="AC61" i="43"/>
  <c r="AA61" i="43"/>
  <c r="Q61" i="43"/>
  <c r="AC60" i="43"/>
  <c r="AB60" i="43"/>
  <c r="AA60" i="43"/>
  <c r="Q60" i="43"/>
  <c r="AA59" i="43"/>
  <c r="Q59" i="43"/>
  <c r="AA58" i="43"/>
  <c r="Q58" i="43"/>
  <c r="AA57" i="43"/>
  <c r="AB57" i="43"/>
  <c r="Q57" i="43"/>
  <c r="AA56" i="43"/>
  <c r="AB56" i="43"/>
  <c r="E15" i="60"/>
  <c r="Q56" i="43"/>
  <c r="AA55" i="43"/>
  <c r="Q55" i="43"/>
  <c r="AA54" i="43"/>
  <c r="Q54" i="43"/>
  <c r="AA53" i="43"/>
  <c r="AB53" i="43"/>
  <c r="Q53" i="43"/>
  <c r="AA52" i="43"/>
  <c r="AB52" i="43"/>
  <c r="Q52" i="43"/>
  <c r="AA51" i="43"/>
  <c r="Q51" i="43"/>
  <c r="AA46" i="43"/>
  <c r="AB46" i="43"/>
  <c r="AC46" i="43"/>
  <c r="Q46" i="43"/>
  <c r="AB45" i="43"/>
  <c r="AC45" i="43"/>
  <c r="AA45" i="43"/>
  <c r="Q45" i="43"/>
  <c r="AA44" i="43"/>
  <c r="Q44" i="43"/>
  <c r="AB44" i="43"/>
  <c r="AC44" i="43"/>
  <c r="AA43" i="43"/>
  <c r="Q43" i="43"/>
  <c r="AB43" i="43"/>
  <c r="AC43" i="43"/>
  <c r="AA42" i="43"/>
  <c r="AB42" i="43"/>
  <c r="AC42" i="43"/>
  <c r="Q42" i="43"/>
  <c r="AB41" i="43"/>
  <c r="AC41" i="43"/>
  <c r="AA41" i="43"/>
  <c r="Q41" i="43"/>
  <c r="AA40" i="43"/>
  <c r="Q40" i="43"/>
  <c r="AB40" i="43"/>
  <c r="AC40" i="43"/>
  <c r="AA39" i="43"/>
  <c r="Q39" i="43"/>
  <c r="AB39" i="43"/>
  <c r="AC39" i="43"/>
  <c r="AA38" i="43"/>
  <c r="AB38" i="43"/>
  <c r="AC38" i="43"/>
  <c r="Q38" i="43"/>
  <c r="AB37" i="43"/>
  <c r="AC37" i="43"/>
  <c r="AA37" i="43"/>
  <c r="Q37" i="43"/>
  <c r="AA36" i="43"/>
  <c r="Q36" i="43"/>
  <c r="AB36" i="43"/>
  <c r="AA35" i="43"/>
  <c r="Q35" i="43"/>
  <c r="AB35" i="43"/>
  <c r="AA34" i="43"/>
  <c r="AB34" i="43"/>
  <c r="Q34" i="43"/>
  <c r="AA33" i="43"/>
  <c r="AB33" i="43"/>
  <c r="Q33" i="43"/>
  <c r="AA32" i="43"/>
  <c r="Q32" i="43"/>
  <c r="AB32" i="43"/>
  <c r="AA31" i="43"/>
  <c r="Q31" i="43"/>
  <c r="AB31" i="43"/>
  <c r="AA30" i="43"/>
  <c r="AB30" i="43"/>
  <c r="Q30" i="43"/>
  <c r="AA29" i="43"/>
  <c r="Q29" i="43"/>
  <c r="AA28" i="43"/>
  <c r="Q28" i="43"/>
  <c r="AB28" i="43"/>
  <c r="C15" i="56"/>
  <c r="AA27" i="43"/>
  <c r="Q27" i="43"/>
  <c r="AA22" i="43"/>
  <c r="AB22" i="43"/>
  <c r="AC22" i="43"/>
  <c r="Q22" i="43"/>
  <c r="B22" i="43"/>
  <c r="B46" i="43"/>
  <c r="B70" i="43"/>
  <c r="AB21" i="43"/>
  <c r="AC21" i="43"/>
  <c r="AA21" i="43"/>
  <c r="Q21" i="43"/>
  <c r="B21" i="43"/>
  <c r="B45" i="43"/>
  <c r="B69" i="43"/>
  <c r="AA20" i="43"/>
  <c r="Q20" i="43"/>
  <c r="AB20" i="43"/>
  <c r="AC20" i="43"/>
  <c r="B20" i="43"/>
  <c r="B44" i="43"/>
  <c r="B68" i="43"/>
  <c r="AA19" i="43"/>
  <c r="Q19" i="43"/>
  <c r="AB19" i="43"/>
  <c r="AC19" i="43"/>
  <c r="B19" i="43"/>
  <c r="B43" i="43"/>
  <c r="B67" i="43"/>
  <c r="AA18" i="43"/>
  <c r="AB18" i="43"/>
  <c r="AC18" i="43"/>
  <c r="Q18" i="43"/>
  <c r="B18" i="43"/>
  <c r="B42" i="43"/>
  <c r="B66" i="43"/>
  <c r="AB17" i="43"/>
  <c r="AC17" i="43"/>
  <c r="AA17" i="43"/>
  <c r="Q17" i="43"/>
  <c r="B17" i="43"/>
  <c r="B41" i="43"/>
  <c r="B65" i="43"/>
  <c r="AA16" i="43"/>
  <c r="Q16" i="43"/>
  <c r="AB16" i="43"/>
  <c r="AC16" i="43"/>
  <c r="B16" i="43"/>
  <c r="B40" i="43"/>
  <c r="B64" i="43"/>
  <c r="AA15" i="43"/>
  <c r="Q15" i="43"/>
  <c r="AB15" i="43"/>
  <c r="AC15" i="43"/>
  <c r="B15" i="43"/>
  <c r="B39" i="43"/>
  <c r="B63" i="43"/>
  <c r="AA14" i="43"/>
  <c r="AB14" i="43"/>
  <c r="AC14" i="43"/>
  <c r="Q14" i="43"/>
  <c r="B14" i="43"/>
  <c r="B38" i="43"/>
  <c r="B62" i="43"/>
  <c r="AB13" i="43"/>
  <c r="AC13" i="43"/>
  <c r="AA13" i="43"/>
  <c r="Q13" i="43"/>
  <c r="B13" i="43"/>
  <c r="B37" i="43"/>
  <c r="B61" i="43"/>
  <c r="AA12" i="43"/>
  <c r="Q12" i="43"/>
  <c r="AB12" i="43"/>
  <c r="AC12" i="43"/>
  <c r="B12" i="43"/>
  <c r="B36" i="43"/>
  <c r="B60" i="43"/>
  <c r="AA11" i="43"/>
  <c r="Q11" i="43"/>
  <c r="B11" i="43"/>
  <c r="B35" i="43"/>
  <c r="B59" i="43"/>
  <c r="AA10" i="43"/>
  <c r="AB10" i="43"/>
  <c r="Q10" i="43"/>
  <c r="B10" i="43"/>
  <c r="B34" i="43"/>
  <c r="B58" i="43"/>
  <c r="AA9" i="43"/>
  <c r="AB9" i="43"/>
  <c r="Q9" i="43"/>
  <c r="B9" i="43"/>
  <c r="B33" i="43"/>
  <c r="B57" i="43"/>
  <c r="AA8" i="43"/>
  <c r="Q8" i="43"/>
  <c r="B8" i="43"/>
  <c r="B32" i="43"/>
  <c r="B56" i="43"/>
  <c r="AA7" i="43"/>
  <c r="Q7" i="43"/>
  <c r="B7" i="43"/>
  <c r="B31" i="43"/>
  <c r="B55" i="43"/>
  <c r="AA6" i="43"/>
  <c r="AB6" i="43"/>
  <c r="B15" i="58"/>
  <c r="Q6" i="43"/>
  <c r="B6" i="43"/>
  <c r="B30" i="43"/>
  <c r="B54" i="43"/>
  <c r="AA5" i="43"/>
  <c r="Q5" i="43"/>
  <c r="AB5" i="43"/>
  <c r="B5" i="43"/>
  <c r="B29" i="43"/>
  <c r="B53" i="43"/>
  <c r="AA4" i="43"/>
  <c r="Q4" i="43"/>
  <c r="B4" i="43"/>
  <c r="B28" i="43"/>
  <c r="B52" i="43"/>
  <c r="AA3" i="43"/>
  <c r="Q3" i="43"/>
  <c r="B3" i="43"/>
  <c r="B27" i="43"/>
  <c r="B51" i="43"/>
  <c r="AA70" i="45"/>
  <c r="Q70" i="45"/>
  <c r="AB70" i="45"/>
  <c r="AC70" i="45"/>
  <c r="AB69" i="45"/>
  <c r="AC69" i="45"/>
  <c r="AA69" i="45"/>
  <c r="Q69" i="45"/>
  <c r="AC68" i="45"/>
  <c r="AB68" i="45"/>
  <c r="AA68" i="45"/>
  <c r="Q68" i="45"/>
  <c r="AA67" i="45"/>
  <c r="Q67" i="45"/>
  <c r="AB67" i="45"/>
  <c r="AC67" i="45"/>
  <c r="AA66" i="45"/>
  <c r="Q66" i="45"/>
  <c r="AB66" i="45"/>
  <c r="AC66" i="45"/>
  <c r="AB65" i="45"/>
  <c r="AC65" i="45"/>
  <c r="AA65" i="45"/>
  <c r="Q65" i="45"/>
  <c r="AC64" i="45"/>
  <c r="AB64" i="45"/>
  <c r="AA64" i="45"/>
  <c r="Q64" i="45"/>
  <c r="AA63" i="45"/>
  <c r="Q63" i="45"/>
  <c r="AB63" i="45"/>
  <c r="AC63" i="45"/>
  <c r="AA62" i="45"/>
  <c r="Q62" i="45"/>
  <c r="AB62" i="45"/>
  <c r="AC62" i="45"/>
  <c r="AB61" i="45"/>
  <c r="AC61" i="45"/>
  <c r="AA61" i="45"/>
  <c r="Q61" i="45"/>
  <c r="AC60" i="45"/>
  <c r="AB60" i="45"/>
  <c r="AA60" i="45"/>
  <c r="Q60" i="45"/>
  <c r="AA59" i="45"/>
  <c r="Q59" i="45"/>
  <c r="AB59" i="45"/>
  <c r="AC59" i="45"/>
  <c r="AA58" i="45"/>
  <c r="Q58" i="45"/>
  <c r="AB58" i="45"/>
  <c r="AC58" i="45"/>
  <c r="AB57" i="45"/>
  <c r="AC57" i="45"/>
  <c r="AA57" i="45"/>
  <c r="Q57" i="45"/>
  <c r="AC56" i="45"/>
  <c r="AB56" i="45"/>
  <c r="AA56" i="45"/>
  <c r="Q56" i="45"/>
  <c r="AA55" i="45"/>
  <c r="Q55" i="45"/>
  <c r="AB55" i="45"/>
  <c r="AC55" i="45"/>
  <c r="AA54" i="45"/>
  <c r="Q54" i="45"/>
  <c r="AB54" i="45"/>
  <c r="AC54" i="45"/>
  <c r="AB53" i="45"/>
  <c r="AC53" i="45"/>
  <c r="AA53" i="45"/>
  <c r="Q53" i="45"/>
  <c r="AC52" i="45"/>
  <c r="AB52" i="45"/>
  <c r="AA52" i="45"/>
  <c r="Q52" i="45"/>
  <c r="AA51" i="45"/>
  <c r="Q51" i="45"/>
  <c r="AA46" i="45"/>
  <c r="Q46" i="45"/>
  <c r="AB46" i="45"/>
  <c r="AC46" i="45"/>
  <c r="AB45" i="45"/>
  <c r="AC45" i="45"/>
  <c r="AA45" i="45"/>
  <c r="Q45" i="45"/>
  <c r="AC44" i="45"/>
  <c r="AB44" i="45"/>
  <c r="AA44" i="45"/>
  <c r="Q44" i="45"/>
  <c r="AA43" i="45"/>
  <c r="Q43" i="45"/>
  <c r="AB43" i="45"/>
  <c r="AC43" i="45"/>
  <c r="AA42" i="45"/>
  <c r="Q42" i="45"/>
  <c r="AB42" i="45"/>
  <c r="AC42" i="45"/>
  <c r="AB41" i="45"/>
  <c r="AC41" i="45"/>
  <c r="AA41" i="45"/>
  <c r="Q41" i="45"/>
  <c r="AC40" i="45"/>
  <c r="AB40" i="45"/>
  <c r="AA40" i="45"/>
  <c r="Q40" i="45"/>
  <c r="AA39" i="45"/>
  <c r="Q39" i="45"/>
  <c r="AB39" i="45"/>
  <c r="AC39" i="45"/>
  <c r="AA38" i="45"/>
  <c r="Q38" i="45"/>
  <c r="AB38" i="45"/>
  <c r="AC38" i="45"/>
  <c r="AB37" i="45"/>
  <c r="AC37" i="45"/>
  <c r="AA37" i="45"/>
  <c r="Q37" i="45"/>
  <c r="AC36" i="45"/>
  <c r="AB36" i="45"/>
  <c r="AA36" i="45"/>
  <c r="Q36" i="45"/>
  <c r="AA35" i="45"/>
  <c r="Q35" i="45"/>
  <c r="AB35" i="45"/>
  <c r="AC35" i="45"/>
  <c r="AA34" i="45"/>
  <c r="Q34" i="45"/>
  <c r="AB34" i="45"/>
  <c r="AC34" i="45"/>
  <c r="AB33" i="45"/>
  <c r="AC33" i="45"/>
  <c r="AA33" i="45"/>
  <c r="Q33" i="45"/>
  <c r="AC32" i="45"/>
  <c r="AB32" i="45"/>
  <c r="AA32" i="45"/>
  <c r="Q32" i="45"/>
  <c r="AA31" i="45"/>
  <c r="Q31" i="45"/>
  <c r="AB31" i="45"/>
  <c r="AC31" i="45"/>
  <c r="AA30" i="45"/>
  <c r="Q30" i="45"/>
  <c r="AB30" i="45"/>
  <c r="AC30" i="45"/>
  <c r="AA29" i="45"/>
  <c r="Q29" i="45"/>
  <c r="AB29" i="45"/>
  <c r="AC29" i="45"/>
  <c r="AA28" i="45"/>
  <c r="Q28" i="45"/>
  <c r="AB28" i="45"/>
  <c r="AC28" i="45"/>
  <c r="AA27" i="45"/>
  <c r="Q27" i="45"/>
  <c r="AB27" i="45"/>
  <c r="AC27" i="45"/>
  <c r="AA22" i="45"/>
  <c r="Q22" i="45"/>
  <c r="AB22" i="45"/>
  <c r="AC22" i="45"/>
  <c r="B22" i="45"/>
  <c r="B46" i="45"/>
  <c r="B70" i="45"/>
  <c r="AB21" i="45"/>
  <c r="AC21" i="45"/>
  <c r="AA21" i="45"/>
  <c r="Q21" i="45"/>
  <c r="B21" i="45"/>
  <c r="B45" i="45"/>
  <c r="B69" i="45"/>
  <c r="AA20" i="45"/>
  <c r="Q20" i="45"/>
  <c r="AB20" i="45"/>
  <c r="AC20" i="45"/>
  <c r="B20" i="45"/>
  <c r="B44" i="45"/>
  <c r="B68" i="45"/>
  <c r="AA19" i="45"/>
  <c r="Q19" i="45"/>
  <c r="AB19" i="45"/>
  <c r="AC19" i="45"/>
  <c r="B19" i="45"/>
  <c r="B43" i="45"/>
  <c r="B67" i="45"/>
  <c r="AA18" i="45"/>
  <c r="AB18" i="45"/>
  <c r="AC18" i="45"/>
  <c r="Q18" i="45"/>
  <c r="B18" i="45"/>
  <c r="B42" i="45"/>
  <c r="B66" i="45"/>
  <c r="AB17" i="45"/>
  <c r="AC17" i="45"/>
  <c r="AA17" i="45"/>
  <c r="Q17" i="45"/>
  <c r="B17" i="45"/>
  <c r="B41" i="45"/>
  <c r="B65" i="45"/>
  <c r="AA16" i="45"/>
  <c r="Q16" i="45"/>
  <c r="AB16" i="45"/>
  <c r="AC16" i="45"/>
  <c r="B16" i="45"/>
  <c r="B40" i="45"/>
  <c r="B64" i="45"/>
  <c r="AA15" i="45"/>
  <c r="Q15" i="45"/>
  <c r="AB15" i="45"/>
  <c r="AC15" i="45"/>
  <c r="B15" i="45"/>
  <c r="B39" i="45"/>
  <c r="B63" i="45"/>
  <c r="AA14" i="45"/>
  <c r="AB14" i="45"/>
  <c r="AC14" i="45"/>
  <c r="Q14" i="45"/>
  <c r="B14" i="45"/>
  <c r="B38" i="45"/>
  <c r="B62" i="45"/>
  <c r="AB13" i="45"/>
  <c r="AC13" i="45"/>
  <c r="AA13" i="45"/>
  <c r="Q13" i="45"/>
  <c r="B13" i="45"/>
  <c r="B37" i="45"/>
  <c r="B61" i="45"/>
  <c r="AA12" i="45"/>
  <c r="Q12" i="45"/>
  <c r="AB12" i="45"/>
  <c r="AC12" i="45"/>
  <c r="B12" i="45"/>
  <c r="B36" i="45"/>
  <c r="B60" i="45"/>
  <c r="AA11" i="45"/>
  <c r="Q11" i="45"/>
  <c r="AB11" i="45"/>
  <c r="B11" i="45"/>
  <c r="B35" i="45"/>
  <c r="B59" i="45"/>
  <c r="AA10" i="45"/>
  <c r="AB10" i="45"/>
  <c r="Q10" i="45"/>
  <c r="B10" i="45"/>
  <c r="B34" i="45"/>
  <c r="B58" i="45"/>
  <c r="AA9" i="45"/>
  <c r="AB9" i="45"/>
  <c r="Q9" i="45"/>
  <c r="B9" i="45"/>
  <c r="B33" i="45"/>
  <c r="B57" i="45"/>
  <c r="AA8" i="45"/>
  <c r="Q8" i="45"/>
  <c r="AB8" i="45"/>
  <c r="B8" i="45"/>
  <c r="B32" i="45"/>
  <c r="B56" i="45"/>
  <c r="AA7" i="45"/>
  <c r="Q7" i="45"/>
  <c r="AB7" i="45"/>
  <c r="B7" i="45"/>
  <c r="B31" i="45"/>
  <c r="B55" i="45"/>
  <c r="AA6" i="45"/>
  <c r="Q6" i="45"/>
  <c r="B6" i="45"/>
  <c r="B30" i="45"/>
  <c r="B54" i="45"/>
  <c r="AA5" i="45"/>
  <c r="Q5" i="45"/>
  <c r="AB5" i="45"/>
  <c r="B5" i="45"/>
  <c r="B29" i="45"/>
  <c r="B53" i="45"/>
  <c r="AA4" i="45"/>
  <c r="Q4" i="45"/>
  <c r="B4" i="45"/>
  <c r="B28" i="45"/>
  <c r="B52" i="45"/>
  <c r="AA3" i="45"/>
  <c r="Q3" i="45"/>
  <c r="B3" i="45"/>
  <c r="B27" i="45"/>
  <c r="B51" i="45"/>
  <c r="AA70" i="54"/>
  <c r="AB70" i="54"/>
  <c r="AC70" i="54"/>
  <c r="Q70" i="54"/>
  <c r="AB69" i="54"/>
  <c r="AC69" i="54"/>
  <c r="AA69" i="54"/>
  <c r="Q69" i="54"/>
  <c r="AA68" i="54"/>
  <c r="Q68" i="54"/>
  <c r="AB68" i="54"/>
  <c r="AC68" i="54"/>
  <c r="AA67" i="54"/>
  <c r="Q67" i="54"/>
  <c r="AB67" i="54"/>
  <c r="AC67" i="54"/>
  <c r="AA66" i="54"/>
  <c r="AB66" i="54"/>
  <c r="AC66" i="54"/>
  <c r="Q66" i="54"/>
  <c r="AB65" i="54"/>
  <c r="AC65" i="54"/>
  <c r="AA65" i="54"/>
  <c r="Q65" i="54"/>
  <c r="AA64" i="54"/>
  <c r="Q64" i="54"/>
  <c r="AB64" i="54"/>
  <c r="AC64" i="54"/>
  <c r="AA63" i="54"/>
  <c r="Q63" i="54"/>
  <c r="AB63" i="54"/>
  <c r="AC63" i="54"/>
  <c r="AA62" i="54"/>
  <c r="AB62" i="54"/>
  <c r="AC62" i="54"/>
  <c r="Q62" i="54"/>
  <c r="AB61" i="54"/>
  <c r="AC61" i="54"/>
  <c r="AA61" i="54"/>
  <c r="Q61" i="54"/>
  <c r="AA60" i="54"/>
  <c r="Q60" i="54"/>
  <c r="AB60" i="54"/>
  <c r="AC60" i="54"/>
  <c r="AA59" i="54"/>
  <c r="Q59" i="54"/>
  <c r="AA58" i="54"/>
  <c r="AB58" i="54"/>
  <c r="Q58" i="54"/>
  <c r="AA57" i="54"/>
  <c r="AB57" i="54"/>
  <c r="Q57" i="54"/>
  <c r="AA56" i="54"/>
  <c r="Q56" i="54"/>
  <c r="AA55" i="54"/>
  <c r="Q55" i="54"/>
  <c r="AA54" i="54"/>
  <c r="AB54" i="54"/>
  <c r="Q54" i="54"/>
  <c r="AA53" i="54"/>
  <c r="AB53" i="54"/>
  <c r="Q53" i="54"/>
  <c r="AA52" i="54"/>
  <c r="Q52" i="54"/>
  <c r="AB52" i="54"/>
  <c r="AA51" i="54"/>
  <c r="Q51" i="54"/>
  <c r="AA46" i="54"/>
  <c r="AB46" i="54"/>
  <c r="AC46" i="54"/>
  <c r="Q46" i="54"/>
  <c r="AB45" i="54"/>
  <c r="AC45" i="54"/>
  <c r="AA45" i="54"/>
  <c r="Q45" i="54"/>
  <c r="AA44" i="54"/>
  <c r="Q44" i="54"/>
  <c r="AB44" i="54"/>
  <c r="AC44" i="54"/>
  <c r="AA43" i="54"/>
  <c r="Q43" i="54"/>
  <c r="AB43" i="54"/>
  <c r="AC43" i="54"/>
  <c r="AA42" i="54"/>
  <c r="AB42" i="54"/>
  <c r="AC42" i="54"/>
  <c r="Q42" i="54"/>
  <c r="AB41" i="54"/>
  <c r="AC41" i="54"/>
  <c r="AA41" i="54"/>
  <c r="Q41" i="54"/>
  <c r="AA40" i="54"/>
  <c r="Q40" i="54"/>
  <c r="AB40" i="54"/>
  <c r="AC40" i="54"/>
  <c r="AA39" i="54"/>
  <c r="Q39" i="54"/>
  <c r="AB39" i="54"/>
  <c r="AC39" i="54"/>
  <c r="AA38" i="54"/>
  <c r="AB38" i="54"/>
  <c r="AC38" i="54"/>
  <c r="Q38" i="54"/>
  <c r="AB37" i="54"/>
  <c r="AC37" i="54"/>
  <c r="AA37" i="54"/>
  <c r="Q37" i="54"/>
  <c r="AA36" i="54"/>
  <c r="Q36" i="54"/>
  <c r="AB36" i="54"/>
  <c r="AC36" i="54"/>
  <c r="AA35" i="54"/>
  <c r="Q35" i="54"/>
  <c r="AB35" i="54"/>
  <c r="AC35" i="54"/>
  <c r="AA34" i="54"/>
  <c r="AB34" i="54"/>
  <c r="Q34" i="54"/>
  <c r="AA33" i="54"/>
  <c r="AB33" i="54"/>
  <c r="Q33" i="54"/>
  <c r="AA32" i="54"/>
  <c r="Q32" i="54"/>
  <c r="AA31" i="54"/>
  <c r="Q31" i="54"/>
  <c r="AA30" i="54"/>
  <c r="AB30" i="54"/>
  <c r="Q30" i="54"/>
  <c r="AA29" i="54"/>
  <c r="Q29" i="54"/>
  <c r="AA28" i="54"/>
  <c r="Q28" i="54"/>
  <c r="AA27" i="54"/>
  <c r="Q27" i="54"/>
  <c r="AA22" i="54"/>
  <c r="AB22" i="54"/>
  <c r="AC22" i="54"/>
  <c r="Q22" i="54"/>
  <c r="B22" i="54"/>
  <c r="B46" i="54"/>
  <c r="B70" i="54"/>
  <c r="AB21" i="54"/>
  <c r="AC21" i="54"/>
  <c r="AA21" i="54"/>
  <c r="Q21" i="54"/>
  <c r="B21" i="54"/>
  <c r="B45" i="54"/>
  <c r="B69" i="54"/>
  <c r="AA20" i="54"/>
  <c r="Q20" i="54"/>
  <c r="AB20" i="54"/>
  <c r="AC20" i="54"/>
  <c r="B20" i="54"/>
  <c r="B44" i="54"/>
  <c r="B68" i="54"/>
  <c r="AA19" i="54"/>
  <c r="Q19" i="54"/>
  <c r="AB19" i="54"/>
  <c r="AC19" i="54"/>
  <c r="B19" i="54"/>
  <c r="B43" i="54"/>
  <c r="B67" i="54"/>
  <c r="AA18" i="54"/>
  <c r="AB18" i="54"/>
  <c r="AC18" i="54"/>
  <c r="Q18" i="54"/>
  <c r="B18" i="54"/>
  <c r="B42" i="54"/>
  <c r="B66" i="54"/>
  <c r="AB17" i="54"/>
  <c r="AC17" i="54"/>
  <c r="AA17" i="54"/>
  <c r="Q17" i="54"/>
  <c r="B17" i="54"/>
  <c r="B41" i="54"/>
  <c r="B65" i="54"/>
  <c r="AA16" i="54"/>
  <c r="Q16" i="54"/>
  <c r="AB16" i="54"/>
  <c r="AC16" i="54"/>
  <c r="B16" i="54"/>
  <c r="B40" i="54"/>
  <c r="B64" i="54"/>
  <c r="AA15" i="54"/>
  <c r="Q15" i="54"/>
  <c r="AB15" i="54"/>
  <c r="AC15" i="54"/>
  <c r="B15" i="54"/>
  <c r="B39" i="54"/>
  <c r="B63" i="54"/>
  <c r="AA14" i="54"/>
  <c r="AB14" i="54"/>
  <c r="AC14" i="54"/>
  <c r="Q14" i="54"/>
  <c r="B14" i="54"/>
  <c r="B38" i="54"/>
  <c r="B62" i="54"/>
  <c r="AB13" i="54"/>
  <c r="AC13" i="54"/>
  <c r="AA13" i="54"/>
  <c r="Q13" i="54"/>
  <c r="B13" i="54"/>
  <c r="B37" i="54"/>
  <c r="B61" i="54"/>
  <c r="AA12" i="54"/>
  <c r="Q12" i="54"/>
  <c r="B12" i="54"/>
  <c r="B36" i="54"/>
  <c r="B60" i="54"/>
  <c r="AA11" i="54"/>
  <c r="Q11" i="54"/>
  <c r="AB11" i="54"/>
  <c r="B11" i="54"/>
  <c r="B35" i="54"/>
  <c r="B59" i="54"/>
  <c r="AA10" i="54"/>
  <c r="AB10" i="54"/>
  <c r="Q10" i="54"/>
  <c r="B10" i="54"/>
  <c r="B34" i="54"/>
  <c r="B58" i="54"/>
  <c r="AA9" i="54"/>
  <c r="AB9" i="54"/>
  <c r="Q9" i="54"/>
  <c r="B9" i="54"/>
  <c r="B33" i="54"/>
  <c r="B57" i="54"/>
  <c r="AA8" i="54"/>
  <c r="Q8" i="54"/>
  <c r="B8" i="54"/>
  <c r="B32" i="54"/>
  <c r="B56" i="54"/>
  <c r="AA7" i="54"/>
  <c r="Q7" i="54"/>
  <c r="B7" i="54"/>
  <c r="B31" i="54"/>
  <c r="B55" i="54"/>
  <c r="AA6" i="54"/>
  <c r="Q6" i="54"/>
  <c r="B6" i="54"/>
  <c r="B30" i="54"/>
  <c r="B54" i="54"/>
  <c r="AA5" i="54"/>
  <c r="AB5" i="54"/>
  <c r="E13" i="72"/>
  <c r="F13" i="72"/>
  <c r="Q5" i="54"/>
  <c r="B5" i="54"/>
  <c r="B29" i="54"/>
  <c r="B53" i="54"/>
  <c r="AA4" i="54"/>
  <c r="Q4" i="54"/>
  <c r="B4" i="54"/>
  <c r="B28" i="54"/>
  <c r="B52" i="54"/>
  <c r="AA3" i="54"/>
  <c r="Q3" i="54"/>
  <c r="B3" i="54"/>
  <c r="B27" i="54"/>
  <c r="B51" i="54"/>
  <c r="AA70" i="52"/>
  <c r="Q70" i="52"/>
  <c r="AB69" i="52"/>
  <c r="AA69" i="52"/>
  <c r="Q69" i="52"/>
  <c r="AB68" i="52"/>
  <c r="E12" i="81"/>
  <c r="AA68" i="52"/>
  <c r="Q68" i="52"/>
  <c r="AA67" i="52"/>
  <c r="Q67" i="52"/>
  <c r="AB67" i="52"/>
  <c r="AA66" i="52"/>
  <c r="Q66" i="52"/>
  <c r="AB66" i="52"/>
  <c r="AA65" i="52"/>
  <c r="AB65" i="52"/>
  <c r="Q65" i="52"/>
  <c r="AA64" i="52"/>
  <c r="AB64" i="52"/>
  <c r="Q64" i="52"/>
  <c r="AA63" i="52"/>
  <c r="Q63" i="52"/>
  <c r="AA62" i="52"/>
  <c r="Q62" i="52"/>
  <c r="AA61" i="52"/>
  <c r="AB61" i="52"/>
  <c r="Q61" i="52"/>
  <c r="AA60" i="52"/>
  <c r="AB60" i="52"/>
  <c r="E12" i="64"/>
  <c r="Q60" i="52"/>
  <c r="AA59" i="52"/>
  <c r="Q59" i="52"/>
  <c r="AA58" i="52"/>
  <c r="Q58" i="52"/>
  <c r="AA57" i="52"/>
  <c r="AB57" i="52"/>
  <c r="Q57" i="52"/>
  <c r="AA56" i="52"/>
  <c r="AB56" i="52"/>
  <c r="Q56" i="52"/>
  <c r="AA55" i="52"/>
  <c r="Q55" i="52"/>
  <c r="AA54" i="52"/>
  <c r="Q54" i="52"/>
  <c r="AA53" i="52"/>
  <c r="AB53" i="52"/>
  <c r="Q53" i="52"/>
  <c r="AA52" i="52"/>
  <c r="AB52" i="52"/>
  <c r="Q52" i="52"/>
  <c r="AA51" i="52"/>
  <c r="Q51" i="52"/>
  <c r="AA46" i="52"/>
  <c r="Q46" i="52"/>
  <c r="AB46" i="52"/>
  <c r="AC46" i="52"/>
  <c r="AB45" i="52"/>
  <c r="AC45" i="52"/>
  <c r="AA45" i="52"/>
  <c r="Q45" i="52"/>
  <c r="AC44" i="52"/>
  <c r="AB44" i="52"/>
  <c r="AA44" i="52"/>
  <c r="Q44" i="52"/>
  <c r="AA43" i="52"/>
  <c r="Q43" i="52"/>
  <c r="AB43" i="52"/>
  <c r="AC43" i="52"/>
  <c r="AA42" i="52"/>
  <c r="Q42" i="52"/>
  <c r="AB42" i="52"/>
  <c r="AC42" i="52"/>
  <c r="AB41" i="52"/>
  <c r="AC41" i="52"/>
  <c r="AA41" i="52"/>
  <c r="Q41" i="52"/>
  <c r="AC40" i="52"/>
  <c r="AB40" i="52"/>
  <c r="AA40" i="52"/>
  <c r="Q40" i="52"/>
  <c r="AA39" i="52"/>
  <c r="Q39" i="52"/>
  <c r="AB39" i="52"/>
  <c r="AC39" i="52"/>
  <c r="AA38" i="52"/>
  <c r="Q38" i="52"/>
  <c r="AB38" i="52"/>
  <c r="AC38" i="52"/>
  <c r="AB37" i="52"/>
  <c r="AC37" i="52"/>
  <c r="AA37" i="52"/>
  <c r="Q37" i="52"/>
  <c r="AC36" i="52"/>
  <c r="AB36" i="52"/>
  <c r="AA36" i="52"/>
  <c r="Q36" i="52"/>
  <c r="AA35" i="52"/>
  <c r="Q35" i="52"/>
  <c r="AB35" i="52"/>
  <c r="AA34" i="52"/>
  <c r="Q34" i="52"/>
  <c r="AA33" i="52"/>
  <c r="Q33" i="52"/>
  <c r="AA32" i="52"/>
  <c r="Q32" i="52"/>
  <c r="AA31" i="52"/>
  <c r="Q31" i="52"/>
  <c r="AA30" i="52"/>
  <c r="Q30" i="52"/>
  <c r="AA29" i="52"/>
  <c r="Q29" i="52"/>
  <c r="AA28" i="52"/>
  <c r="Q28" i="52"/>
  <c r="AA27" i="52"/>
  <c r="Q27" i="52"/>
  <c r="AA22" i="52"/>
  <c r="Q22" i="52"/>
  <c r="B22" i="52"/>
  <c r="B46" i="52"/>
  <c r="B70" i="52"/>
  <c r="AA21" i="52"/>
  <c r="AB21" i="52"/>
  <c r="Q21" i="52"/>
  <c r="B21" i="52"/>
  <c r="B45" i="52"/>
  <c r="B69" i="52"/>
  <c r="AA20" i="52"/>
  <c r="Q20" i="52"/>
  <c r="AB20" i="52"/>
  <c r="B20" i="52"/>
  <c r="B44" i="52"/>
  <c r="B68" i="52"/>
  <c r="AA19" i="52"/>
  <c r="Q19" i="52"/>
  <c r="B19" i="52"/>
  <c r="B43" i="52"/>
  <c r="B67" i="52"/>
  <c r="AA18" i="52"/>
  <c r="Q18" i="52"/>
  <c r="AB18" i="52"/>
  <c r="B18" i="52"/>
  <c r="B42" i="52"/>
  <c r="B66" i="52"/>
  <c r="AB17" i="52"/>
  <c r="AA17" i="52"/>
  <c r="Q17" i="52"/>
  <c r="B17" i="52"/>
  <c r="B41" i="52"/>
  <c r="B65" i="52"/>
  <c r="AA16" i="52"/>
  <c r="AB16" i="52"/>
  <c r="Q16" i="52"/>
  <c r="B16" i="52"/>
  <c r="B40" i="52"/>
  <c r="B64" i="52"/>
  <c r="AA15" i="52"/>
  <c r="Q15" i="52"/>
  <c r="AB15" i="52"/>
  <c r="B15" i="52"/>
  <c r="B39" i="52"/>
  <c r="B63" i="52"/>
  <c r="AA14" i="52"/>
  <c r="Q14" i="52"/>
  <c r="B14" i="52"/>
  <c r="B38" i="52"/>
  <c r="B62" i="52"/>
  <c r="AA13" i="52"/>
  <c r="AB13" i="52"/>
  <c r="Q13" i="52"/>
  <c r="B13" i="52"/>
  <c r="B37" i="52"/>
  <c r="B61" i="52"/>
  <c r="AB12" i="52"/>
  <c r="AC12" i="52"/>
  <c r="AA12" i="52"/>
  <c r="Q12" i="52"/>
  <c r="B12" i="52"/>
  <c r="B36" i="52"/>
  <c r="B60" i="52"/>
  <c r="AA11" i="52"/>
  <c r="Q11" i="52"/>
  <c r="B11" i="52"/>
  <c r="B35" i="52"/>
  <c r="B59" i="52"/>
  <c r="AA10" i="52"/>
  <c r="Q10" i="52"/>
  <c r="B10" i="52"/>
  <c r="B34" i="52"/>
  <c r="B58" i="52"/>
  <c r="AA9" i="52"/>
  <c r="Q9" i="52"/>
  <c r="B9" i="52"/>
  <c r="B33" i="52"/>
  <c r="B57" i="52"/>
  <c r="AA8" i="52"/>
  <c r="AB8" i="52"/>
  <c r="Q8" i="52"/>
  <c r="B8" i="52"/>
  <c r="B32" i="52"/>
  <c r="B56" i="52"/>
  <c r="AA7" i="52"/>
  <c r="Q7" i="52"/>
  <c r="B7" i="52"/>
  <c r="B31" i="52"/>
  <c r="B55" i="52"/>
  <c r="AA6" i="52"/>
  <c r="Q6" i="52"/>
  <c r="B6" i="52"/>
  <c r="B30" i="52"/>
  <c r="B54" i="52"/>
  <c r="AA5" i="52"/>
  <c r="Q5" i="52"/>
  <c r="B5" i="52"/>
  <c r="B29" i="52"/>
  <c r="B53" i="52"/>
  <c r="AA4" i="52"/>
  <c r="Q4" i="52"/>
  <c r="B4" i="52"/>
  <c r="B28" i="52"/>
  <c r="B52" i="52"/>
  <c r="AA3" i="52"/>
  <c r="Q3" i="52"/>
  <c r="B3" i="52"/>
  <c r="B27" i="52"/>
  <c r="B51" i="52"/>
  <c r="AA70" i="44"/>
  <c r="Q70" i="44"/>
  <c r="AB70" i="44"/>
  <c r="AC70" i="44"/>
  <c r="AB69" i="44"/>
  <c r="AC69" i="44"/>
  <c r="AA69" i="44"/>
  <c r="Q69" i="44"/>
  <c r="AC68" i="44"/>
  <c r="AB68" i="44"/>
  <c r="AA68" i="44"/>
  <c r="Q68" i="44"/>
  <c r="AA67" i="44"/>
  <c r="Q67" i="44"/>
  <c r="AB67" i="44"/>
  <c r="AC67" i="44"/>
  <c r="AA66" i="44"/>
  <c r="Q66" i="44"/>
  <c r="AB66" i="44"/>
  <c r="AC66" i="44"/>
  <c r="AB65" i="44"/>
  <c r="AC65" i="44"/>
  <c r="AA65" i="44"/>
  <c r="Q65" i="44"/>
  <c r="AC64" i="44"/>
  <c r="AB64" i="44"/>
  <c r="AA64" i="44"/>
  <c r="Q64" i="44"/>
  <c r="AA63" i="44"/>
  <c r="Q63" i="44"/>
  <c r="AB63" i="44"/>
  <c r="AC63" i="44"/>
  <c r="AA62" i="44"/>
  <c r="Q62" i="44"/>
  <c r="AB62" i="44"/>
  <c r="AC62" i="44"/>
  <c r="AB61" i="44"/>
  <c r="AC61" i="44"/>
  <c r="AA61" i="44"/>
  <c r="Q61" i="44"/>
  <c r="AA60" i="44"/>
  <c r="Q60" i="44"/>
  <c r="AB60" i="44"/>
  <c r="AA59" i="44"/>
  <c r="Q59" i="44"/>
  <c r="AB59" i="44"/>
  <c r="AA58" i="44"/>
  <c r="Q58" i="44"/>
  <c r="AA57" i="44"/>
  <c r="Q57" i="44"/>
  <c r="AA56" i="44"/>
  <c r="Q56" i="44"/>
  <c r="AA55" i="44"/>
  <c r="Q55" i="44"/>
  <c r="AA54" i="44"/>
  <c r="Q54" i="44"/>
  <c r="AA53" i="44"/>
  <c r="Q53" i="44"/>
  <c r="AA52" i="44"/>
  <c r="Q52" i="44"/>
  <c r="AA51" i="44"/>
  <c r="Q51" i="44"/>
  <c r="AA46" i="44"/>
  <c r="Q46" i="44"/>
  <c r="AB46" i="44"/>
  <c r="AC46" i="44"/>
  <c r="AB45" i="44"/>
  <c r="AC45" i="44"/>
  <c r="AA45" i="44"/>
  <c r="Q45" i="44"/>
  <c r="AC44" i="44"/>
  <c r="AB44" i="44"/>
  <c r="AA44" i="44"/>
  <c r="Q44" i="44"/>
  <c r="AA43" i="44"/>
  <c r="Q43" i="44"/>
  <c r="AB43" i="44"/>
  <c r="AC43" i="44"/>
  <c r="AA42" i="44"/>
  <c r="Q42" i="44"/>
  <c r="AB42" i="44"/>
  <c r="AC42" i="44"/>
  <c r="AB41" i="44"/>
  <c r="AC41" i="44"/>
  <c r="AA41" i="44"/>
  <c r="Q41" i="44"/>
  <c r="AC40" i="44"/>
  <c r="AB40" i="44"/>
  <c r="AA40" i="44"/>
  <c r="Q40" i="44"/>
  <c r="AA39" i="44"/>
  <c r="Q39" i="44"/>
  <c r="AB39" i="44"/>
  <c r="AC39" i="44"/>
  <c r="AA38" i="44"/>
  <c r="Q38" i="44"/>
  <c r="AB38" i="44"/>
  <c r="AC38" i="44"/>
  <c r="AB37" i="44"/>
  <c r="AC37" i="44"/>
  <c r="AA37" i="44"/>
  <c r="Q37" i="44"/>
  <c r="AA36" i="44"/>
  <c r="Q36" i="44"/>
  <c r="AB36" i="44"/>
  <c r="AA35" i="44"/>
  <c r="Q35" i="44"/>
  <c r="AB35" i="44"/>
  <c r="AA34" i="44"/>
  <c r="Q34" i="44"/>
  <c r="AA33" i="44"/>
  <c r="Q33" i="44"/>
  <c r="AA32" i="44"/>
  <c r="Q32" i="44"/>
  <c r="AA31" i="44"/>
  <c r="Q31" i="44"/>
  <c r="AA30" i="44"/>
  <c r="Q30" i="44"/>
  <c r="AA29" i="44"/>
  <c r="Q29" i="44"/>
  <c r="AA28" i="44"/>
  <c r="Q28" i="44"/>
  <c r="AA27" i="44"/>
  <c r="Q27" i="44"/>
  <c r="AA22" i="44"/>
  <c r="Q22" i="44"/>
  <c r="AB22" i="44"/>
  <c r="AC22" i="44"/>
  <c r="B22" i="44"/>
  <c r="B46" i="44"/>
  <c r="B70" i="44"/>
  <c r="AB21" i="44"/>
  <c r="AC21" i="44"/>
  <c r="AA21" i="44"/>
  <c r="Q21" i="44"/>
  <c r="B21" i="44"/>
  <c r="B45" i="44"/>
  <c r="B69" i="44"/>
  <c r="AA20" i="44"/>
  <c r="AB20" i="44"/>
  <c r="AC20" i="44"/>
  <c r="Q20" i="44"/>
  <c r="B20" i="44"/>
  <c r="B44" i="44"/>
  <c r="B68" i="44"/>
  <c r="AA19" i="44"/>
  <c r="Q19" i="44"/>
  <c r="AB19" i="44"/>
  <c r="AC19" i="44"/>
  <c r="B19" i="44"/>
  <c r="B43" i="44"/>
  <c r="B67" i="44"/>
  <c r="AA18" i="44"/>
  <c r="Q18" i="44"/>
  <c r="AB18" i="44"/>
  <c r="AC18" i="44"/>
  <c r="B18" i="44"/>
  <c r="B42" i="44"/>
  <c r="B66" i="44"/>
  <c r="AB17" i="44"/>
  <c r="AC17" i="44"/>
  <c r="AA17" i="44"/>
  <c r="Q17" i="44"/>
  <c r="B17" i="44"/>
  <c r="B41" i="44"/>
  <c r="B65" i="44"/>
  <c r="AC16" i="44"/>
  <c r="AB16" i="44"/>
  <c r="AA16" i="44"/>
  <c r="Q16" i="44"/>
  <c r="B16" i="44"/>
  <c r="B40" i="44"/>
  <c r="B64" i="44"/>
  <c r="AA15" i="44"/>
  <c r="Q15" i="44"/>
  <c r="AB15" i="44"/>
  <c r="AC15" i="44"/>
  <c r="B15" i="44"/>
  <c r="B39" i="44"/>
  <c r="B63" i="44"/>
  <c r="AA14" i="44"/>
  <c r="Q14" i="44"/>
  <c r="AB14" i="44"/>
  <c r="AC14" i="44"/>
  <c r="B14" i="44"/>
  <c r="B38" i="44"/>
  <c r="B62" i="44"/>
  <c r="AB13" i="44"/>
  <c r="AC13" i="44"/>
  <c r="AA13" i="44"/>
  <c r="Q13" i="44"/>
  <c r="B13" i="44"/>
  <c r="B37" i="44"/>
  <c r="B61" i="44"/>
  <c r="AC12" i="44"/>
  <c r="AB12" i="44"/>
  <c r="AA12" i="44"/>
  <c r="Q12" i="44"/>
  <c r="B12" i="44"/>
  <c r="B36" i="44"/>
  <c r="B60" i="44"/>
  <c r="AA11" i="44"/>
  <c r="Q11" i="44"/>
  <c r="AB11" i="44"/>
  <c r="B11" i="44"/>
  <c r="B35" i="44"/>
  <c r="B59" i="44"/>
  <c r="AA10" i="44"/>
  <c r="Q10" i="44"/>
  <c r="B10" i="44"/>
  <c r="B34" i="44"/>
  <c r="B58" i="44"/>
  <c r="AA9" i="44"/>
  <c r="AB9" i="44"/>
  <c r="Q9" i="44"/>
  <c r="B9" i="44"/>
  <c r="B33" i="44"/>
  <c r="B57" i="44"/>
  <c r="AA8" i="44"/>
  <c r="AB8" i="44"/>
  <c r="Q8" i="44"/>
  <c r="B8" i="44"/>
  <c r="B32" i="44"/>
  <c r="B56" i="44"/>
  <c r="AA7" i="44"/>
  <c r="Q7" i="44"/>
  <c r="AB7" i="44"/>
  <c r="B7" i="44"/>
  <c r="B31" i="44"/>
  <c r="B55" i="44"/>
  <c r="AA6" i="44"/>
  <c r="Q6" i="44"/>
  <c r="B6" i="44"/>
  <c r="B30" i="44"/>
  <c r="B54" i="44"/>
  <c r="AA5" i="44"/>
  <c r="Q5" i="44"/>
  <c r="B5" i="44"/>
  <c r="B29" i="44"/>
  <c r="B53" i="44"/>
  <c r="AA4" i="44"/>
  <c r="Q4" i="44"/>
  <c r="B4" i="44"/>
  <c r="B28" i="44"/>
  <c r="B52" i="44"/>
  <c r="AA3" i="44"/>
  <c r="Q3" i="44"/>
  <c r="B3" i="44"/>
  <c r="B27" i="44"/>
  <c r="B51" i="44"/>
  <c r="AA70" i="47"/>
  <c r="Q70" i="47"/>
  <c r="AB70" i="47"/>
  <c r="AC70" i="47"/>
  <c r="AB69" i="47"/>
  <c r="AC69" i="47"/>
  <c r="AA69" i="47"/>
  <c r="Q69" i="47"/>
  <c r="AA68" i="47"/>
  <c r="Q68" i="47"/>
  <c r="AB68" i="47"/>
  <c r="AC68" i="47"/>
  <c r="AA67" i="47"/>
  <c r="Q67" i="47"/>
  <c r="AB67" i="47"/>
  <c r="AC67" i="47"/>
  <c r="AA66" i="47"/>
  <c r="Q66" i="47"/>
  <c r="AB66" i="47"/>
  <c r="AC66" i="47"/>
  <c r="AB65" i="47"/>
  <c r="AC65" i="47"/>
  <c r="AA65" i="47"/>
  <c r="Q65" i="47"/>
  <c r="AA64" i="47"/>
  <c r="Q64" i="47"/>
  <c r="AB64" i="47"/>
  <c r="AC64" i="47"/>
  <c r="AA63" i="47"/>
  <c r="Q63" i="47"/>
  <c r="AB63" i="47"/>
  <c r="AC63" i="47"/>
  <c r="AA62" i="47"/>
  <c r="AB62" i="47"/>
  <c r="AC62" i="47"/>
  <c r="Q62" i="47"/>
  <c r="AB61" i="47"/>
  <c r="AC61" i="47"/>
  <c r="AA61" i="47"/>
  <c r="Q61" i="47"/>
  <c r="AA60" i="47"/>
  <c r="Q60" i="47"/>
  <c r="AB60" i="47"/>
  <c r="AC60" i="47"/>
  <c r="AA59" i="47"/>
  <c r="Q59" i="47"/>
  <c r="AB59" i="47"/>
  <c r="AA58" i="47"/>
  <c r="Q58" i="47"/>
  <c r="AA57" i="47"/>
  <c r="Q57" i="47"/>
  <c r="AA56" i="47"/>
  <c r="Q56" i="47"/>
  <c r="AA55" i="47"/>
  <c r="Q55" i="47"/>
  <c r="AA54" i="47"/>
  <c r="Q54" i="47"/>
  <c r="AA53" i="47"/>
  <c r="Q53" i="47"/>
  <c r="AA52" i="47"/>
  <c r="Q52" i="47"/>
  <c r="AA51" i="47"/>
  <c r="Q51" i="47"/>
  <c r="AA46" i="47"/>
  <c r="AB46" i="47"/>
  <c r="AC46" i="47"/>
  <c r="Q46" i="47"/>
  <c r="AB45" i="47"/>
  <c r="AC45" i="47"/>
  <c r="AA45" i="47"/>
  <c r="Q45" i="47"/>
  <c r="AA44" i="47"/>
  <c r="Q44" i="47"/>
  <c r="AB44" i="47"/>
  <c r="AC44" i="47"/>
  <c r="AA43" i="47"/>
  <c r="Q43" i="47"/>
  <c r="AB43" i="47"/>
  <c r="AC43" i="47"/>
  <c r="AA42" i="47"/>
  <c r="AB42" i="47"/>
  <c r="AC42" i="47"/>
  <c r="Q42" i="47"/>
  <c r="AB41" i="47"/>
  <c r="AC41" i="47"/>
  <c r="AA41" i="47"/>
  <c r="Q41" i="47"/>
  <c r="AA40" i="47"/>
  <c r="Q40" i="47"/>
  <c r="AB40" i="47"/>
  <c r="AC40" i="47"/>
  <c r="AA39" i="47"/>
  <c r="Q39" i="47"/>
  <c r="AB39" i="47"/>
  <c r="AC39" i="47"/>
  <c r="AA38" i="47"/>
  <c r="AB38" i="47"/>
  <c r="AC38" i="47"/>
  <c r="Q38" i="47"/>
  <c r="AB37" i="47"/>
  <c r="AC37" i="47"/>
  <c r="AA37" i="47"/>
  <c r="Q37" i="47"/>
  <c r="AA36" i="47"/>
  <c r="Q36" i="47"/>
  <c r="AB36" i="47"/>
  <c r="AC36" i="47"/>
  <c r="AA35" i="47"/>
  <c r="Q35" i="47"/>
  <c r="AB35" i="47"/>
  <c r="AC35" i="47"/>
  <c r="AA34" i="47"/>
  <c r="Q34" i="47"/>
  <c r="AA33" i="47"/>
  <c r="Q33" i="47"/>
  <c r="AA32" i="47"/>
  <c r="Q32" i="47"/>
  <c r="AA31" i="47"/>
  <c r="Q31" i="47"/>
  <c r="AA30" i="47"/>
  <c r="Q30" i="47"/>
  <c r="AA29" i="47"/>
  <c r="Q29" i="47"/>
  <c r="AA28" i="47"/>
  <c r="Q28" i="47"/>
  <c r="AA27" i="47"/>
  <c r="Q27" i="47"/>
  <c r="AA22" i="47"/>
  <c r="AB22" i="47"/>
  <c r="AC22" i="47"/>
  <c r="Q22" i="47"/>
  <c r="B22" i="47"/>
  <c r="B46" i="47"/>
  <c r="B70" i="47"/>
  <c r="AB21" i="47"/>
  <c r="AC21" i="47"/>
  <c r="AA21" i="47"/>
  <c r="Q21" i="47"/>
  <c r="B21" i="47"/>
  <c r="B45" i="47"/>
  <c r="B69" i="47"/>
  <c r="AA20" i="47"/>
  <c r="Q20" i="47"/>
  <c r="AB20" i="47"/>
  <c r="AC20" i="47"/>
  <c r="B20" i="47"/>
  <c r="B44" i="47"/>
  <c r="B68" i="47"/>
  <c r="AA19" i="47"/>
  <c r="Q19" i="47"/>
  <c r="AB19" i="47"/>
  <c r="AC19" i="47"/>
  <c r="B19" i="47"/>
  <c r="B43" i="47"/>
  <c r="B67" i="47"/>
  <c r="AA18" i="47"/>
  <c r="AB18" i="47"/>
  <c r="AC18" i="47"/>
  <c r="Q18" i="47"/>
  <c r="B18" i="47"/>
  <c r="B42" i="47"/>
  <c r="B66" i="47"/>
  <c r="AB17" i="47"/>
  <c r="AC17" i="47"/>
  <c r="AA17" i="47"/>
  <c r="Q17" i="47"/>
  <c r="B17" i="47"/>
  <c r="B41" i="47"/>
  <c r="B65" i="47"/>
  <c r="AA16" i="47"/>
  <c r="Q16" i="47"/>
  <c r="AB16" i="47"/>
  <c r="AC16" i="47"/>
  <c r="B16" i="47"/>
  <c r="B40" i="47"/>
  <c r="B64" i="47"/>
  <c r="AA15" i="47"/>
  <c r="Q15" i="47"/>
  <c r="AB15" i="47"/>
  <c r="AC15" i="47"/>
  <c r="B15" i="47"/>
  <c r="B39" i="47"/>
  <c r="B63" i="47"/>
  <c r="AA14" i="47"/>
  <c r="AB14" i="47"/>
  <c r="AC14" i="47"/>
  <c r="Q14" i="47"/>
  <c r="B14" i="47"/>
  <c r="B38" i="47"/>
  <c r="B62" i="47"/>
  <c r="AB13" i="47"/>
  <c r="AC13" i="47"/>
  <c r="AA13" i="47"/>
  <c r="Q13" i="47"/>
  <c r="B13" i="47"/>
  <c r="B37" i="47"/>
  <c r="B61" i="47"/>
  <c r="AA12" i="47"/>
  <c r="Q12" i="47"/>
  <c r="AB12" i="47"/>
  <c r="AC12" i="47"/>
  <c r="B12" i="47"/>
  <c r="B36" i="47"/>
  <c r="B60" i="47"/>
  <c r="AA11" i="47"/>
  <c r="Q11" i="47"/>
  <c r="AB11" i="47"/>
  <c r="B11" i="47"/>
  <c r="B35" i="47"/>
  <c r="B59" i="47"/>
  <c r="AA10" i="47"/>
  <c r="Q10" i="47"/>
  <c r="B10" i="47"/>
  <c r="B34" i="47"/>
  <c r="B58" i="47"/>
  <c r="AA9" i="47"/>
  <c r="Q9" i="47"/>
  <c r="B9" i="47"/>
  <c r="B33" i="47"/>
  <c r="B57" i="47"/>
  <c r="AA8" i="47"/>
  <c r="Q8" i="47"/>
  <c r="B8" i="47"/>
  <c r="B32" i="47"/>
  <c r="B56" i="47"/>
  <c r="AA7" i="47"/>
  <c r="Q7" i="47"/>
  <c r="AB7" i="47"/>
  <c r="B7" i="47"/>
  <c r="B31" i="47"/>
  <c r="B55" i="47"/>
  <c r="AA6" i="47"/>
  <c r="Q6" i="47"/>
  <c r="B6" i="47"/>
  <c r="B30" i="47"/>
  <c r="B54" i="47"/>
  <c r="AA5" i="47"/>
  <c r="Q5" i="47"/>
  <c r="B5" i="47"/>
  <c r="B29" i="47"/>
  <c r="B53" i="47"/>
  <c r="AA4" i="47"/>
  <c r="Q4" i="47"/>
  <c r="B4" i="47"/>
  <c r="B28" i="47"/>
  <c r="B52" i="47"/>
  <c r="AA3" i="47"/>
  <c r="Q3" i="47"/>
  <c r="B3" i="47"/>
  <c r="B27" i="47"/>
  <c r="B51" i="47"/>
  <c r="AA70" i="46"/>
  <c r="Q70" i="46"/>
  <c r="AB70" i="46"/>
  <c r="AC70" i="46"/>
  <c r="AB69" i="46"/>
  <c r="AC69" i="46"/>
  <c r="AA69" i="46"/>
  <c r="Q69" i="46"/>
  <c r="AC68" i="46"/>
  <c r="AB68" i="46"/>
  <c r="AA68" i="46"/>
  <c r="Q68" i="46"/>
  <c r="AA67" i="46"/>
  <c r="Q67" i="46"/>
  <c r="AB67" i="46"/>
  <c r="AC67" i="46"/>
  <c r="AA66" i="46"/>
  <c r="Q66" i="46"/>
  <c r="AB66" i="46"/>
  <c r="AC66" i="46"/>
  <c r="AB65" i="46"/>
  <c r="AC65" i="46"/>
  <c r="AA65" i="46"/>
  <c r="Q65" i="46"/>
  <c r="AC64" i="46"/>
  <c r="AB64" i="46"/>
  <c r="AA64" i="46"/>
  <c r="Q64" i="46"/>
  <c r="AA63" i="46"/>
  <c r="Q63" i="46"/>
  <c r="AB63" i="46"/>
  <c r="AC63" i="46"/>
  <c r="AA62" i="46"/>
  <c r="Q62" i="46"/>
  <c r="AB62" i="46"/>
  <c r="AC62" i="46"/>
  <c r="AB61" i="46"/>
  <c r="AC61" i="46"/>
  <c r="AA61" i="46"/>
  <c r="Q61" i="46"/>
  <c r="AC60" i="46"/>
  <c r="AB60" i="46"/>
  <c r="AA60" i="46"/>
  <c r="Q60" i="46"/>
  <c r="AA59" i="46"/>
  <c r="Q59" i="46"/>
  <c r="AB59" i="46"/>
  <c r="AA58" i="46"/>
  <c r="Q58" i="46"/>
  <c r="AA57" i="46"/>
  <c r="Q57" i="46"/>
  <c r="AA56" i="46"/>
  <c r="Q56" i="46"/>
  <c r="AA55" i="46"/>
  <c r="Q55" i="46"/>
  <c r="AA54" i="46"/>
  <c r="Q54" i="46"/>
  <c r="AA53" i="46"/>
  <c r="Q53" i="46"/>
  <c r="AA52" i="46"/>
  <c r="Q52" i="46"/>
  <c r="AA51" i="46"/>
  <c r="Q51" i="46"/>
  <c r="AA46" i="46"/>
  <c r="Q46" i="46"/>
  <c r="AB46" i="46"/>
  <c r="AC46" i="46"/>
  <c r="AB45" i="46"/>
  <c r="AC45" i="46"/>
  <c r="AA45" i="46"/>
  <c r="Q45" i="46"/>
  <c r="AC44" i="46"/>
  <c r="AB44" i="46"/>
  <c r="AA44" i="46"/>
  <c r="Q44" i="46"/>
  <c r="AA43" i="46"/>
  <c r="Q43" i="46"/>
  <c r="AB43" i="46"/>
  <c r="AC43" i="46"/>
  <c r="AA42" i="46"/>
  <c r="Q42" i="46"/>
  <c r="AB42" i="46"/>
  <c r="AC42" i="46"/>
  <c r="AB41" i="46"/>
  <c r="AC41" i="46"/>
  <c r="AA41" i="46"/>
  <c r="Q41" i="46"/>
  <c r="AC40" i="46"/>
  <c r="AB40" i="46"/>
  <c r="AA40" i="46"/>
  <c r="Q40" i="46"/>
  <c r="AA39" i="46"/>
  <c r="Q39" i="46"/>
  <c r="AB39" i="46"/>
  <c r="AC39" i="46"/>
  <c r="AA38" i="46"/>
  <c r="Q38" i="46"/>
  <c r="AB38" i="46"/>
  <c r="AC38" i="46"/>
  <c r="AB37" i="46"/>
  <c r="AC37" i="46"/>
  <c r="AA37" i="46"/>
  <c r="Q37" i="46"/>
  <c r="AC36" i="46"/>
  <c r="AB36" i="46"/>
  <c r="AA36" i="46"/>
  <c r="Q36" i="46"/>
  <c r="AA35" i="46"/>
  <c r="Q35" i="46"/>
  <c r="AB35" i="46"/>
  <c r="AA34" i="46"/>
  <c r="Q34" i="46"/>
  <c r="AA33" i="46"/>
  <c r="Q33" i="46"/>
  <c r="AA32" i="46"/>
  <c r="Q32" i="46"/>
  <c r="AA31" i="46"/>
  <c r="Q31" i="46"/>
  <c r="AA30" i="46"/>
  <c r="Q30" i="46"/>
  <c r="AA29" i="46"/>
  <c r="Q29" i="46"/>
  <c r="AA28" i="46"/>
  <c r="Q28" i="46"/>
  <c r="AA27" i="46"/>
  <c r="Q27" i="46"/>
  <c r="AA22" i="46"/>
  <c r="Q22" i="46"/>
  <c r="AB22" i="46"/>
  <c r="AC22" i="46"/>
  <c r="B22" i="46"/>
  <c r="B46" i="46"/>
  <c r="B70" i="46"/>
  <c r="AB21" i="46"/>
  <c r="AC21" i="46"/>
  <c r="AA21" i="46"/>
  <c r="Q21" i="46"/>
  <c r="B21" i="46"/>
  <c r="B45" i="46"/>
  <c r="B69" i="46"/>
  <c r="AC20" i="46"/>
  <c r="AB20" i="46"/>
  <c r="AA20" i="46"/>
  <c r="Q20" i="46"/>
  <c r="B20" i="46"/>
  <c r="B44" i="46"/>
  <c r="B68" i="46"/>
  <c r="AA19" i="46"/>
  <c r="Q19" i="46"/>
  <c r="AB19" i="46"/>
  <c r="AC19" i="46"/>
  <c r="B19" i="46"/>
  <c r="B43" i="46"/>
  <c r="B67" i="46"/>
  <c r="AA18" i="46"/>
  <c r="Q18" i="46"/>
  <c r="AB18" i="46"/>
  <c r="AC18" i="46"/>
  <c r="B18" i="46"/>
  <c r="B42" i="46"/>
  <c r="B66" i="46"/>
  <c r="AB17" i="46"/>
  <c r="AC17" i="46"/>
  <c r="AA17" i="46"/>
  <c r="Q17" i="46"/>
  <c r="B17" i="46"/>
  <c r="B41" i="46"/>
  <c r="B65" i="46"/>
  <c r="AC16" i="46"/>
  <c r="AB16" i="46"/>
  <c r="AA16" i="46"/>
  <c r="Q16" i="46"/>
  <c r="B16" i="46"/>
  <c r="B40" i="46"/>
  <c r="B64" i="46"/>
  <c r="AA15" i="46"/>
  <c r="Q15" i="46"/>
  <c r="AB15" i="46"/>
  <c r="AC15" i="46"/>
  <c r="B15" i="46"/>
  <c r="B39" i="46"/>
  <c r="B63" i="46"/>
  <c r="AA14" i="46"/>
  <c r="Q14" i="46"/>
  <c r="AB14" i="46"/>
  <c r="AC14" i="46"/>
  <c r="B14" i="46"/>
  <c r="B38" i="46"/>
  <c r="B62" i="46"/>
  <c r="AA13" i="46"/>
  <c r="AB13" i="46"/>
  <c r="Q13" i="46"/>
  <c r="B13" i="46"/>
  <c r="B37" i="46"/>
  <c r="B61" i="46"/>
  <c r="AA12" i="46"/>
  <c r="Q12" i="46"/>
  <c r="AB12" i="46"/>
  <c r="B12" i="46"/>
  <c r="B36" i="46"/>
  <c r="B60" i="46"/>
  <c r="AA11" i="46"/>
  <c r="Q11" i="46"/>
  <c r="AB11" i="46"/>
  <c r="B11" i="46"/>
  <c r="B35" i="46"/>
  <c r="B59" i="46"/>
  <c r="AA10" i="46"/>
  <c r="Q10" i="46"/>
  <c r="B10" i="46"/>
  <c r="B34" i="46"/>
  <c r="B58" i="46"/>
  <c r="AA9" i="46"/>
  <c r="Q9" i="46"/>
  <c r="B9" i="46"/>
  <c r="B33" i="46"/>
  <c r="B57" i="46"/>
  <c r="AA8" i="46"/>
  <c r="Q8" i="46"/>
  <c r="B8" i="46"/>
  <c r="B32" i="46"/>
  <c r="B56" i="46"/>
  <c r="AA7" i="46"/>
  <c r="Q7" i="46"/>
  <c r="B7" i="46"/>
  <c r="B31" i="46"/>
  <c r="B55" i="46"/>
  <c r="AA6" i="46"/>
  <c r="Q6" i="46"/>
  <c r="B6" i="46"/>
  <c r="B30" i="46"/>
  <c r="B54" i="46"/>
  <c r="AA5" i="46"/>
  <c r="Q5" i="46"/>
  <c r="B5" i="46"/>
  <c r="B29" i="46"/>
  <c r="B53" i="46"/>
  <c r="AA4" i="46"/>
  <c r="Q4" i="46"/>
  <c r="B4" i="46"/>
  <c r="B28" i="46"/>
  <c r="B52" i="46"/>
  <c r="AA3" i="46"/>
  <c r="Q3" i="46"/>
  <c r="B3" i="46"/>
  <c r="B27" i="46"/>
  <c r="B51" i="46"/>
  <c r="AA70" i="77"/>
  <c r="Q70" i="77"/>
  <c r="AB70" i="77"/>
  <c r="AC70" i="77"/>
  <c r="AB69" i="77"/>
  <c r="AC69" i="77"/>
  <c r="AA69" i="77"/>
  <c r="Q69" i="77"/>
  <c r="AA68" i="77"/>
  <c r="AB68" i="77"/>
  <c r="AC68" i="77"/>
  <c r="Q68" i="77"/>
  <c r="AA67" i="77"/>
  <c r="Q67" i="77"/>
  <c r="AB67" i="77"/>
  <c r="AC67" i="77"/>
  <c r="AA66" i="77"/>
  <c r="Q66" i="77"/>
  <c r="AB66" i="77"/>
  <c r="AC66" i="77"/>
  <c r="AB65" i="77"/>
  <c r="AC65" i="77"/>
  <c r="AA65" i="77"/>
  <c r="Q65" i="77"/>
  <c r="AA64" i="77"/>
  <c r="AB64" i="77"/>
  <c r="AC64" i="77"/>
  <c r="Q64" i="77"/>
  <c r="AA63" i="77"/>
  <c r="Q63" i="77"/>
  <c r="AB63" i="77"/>
  <c r="AC63" i="77"/>
  <c r="AA62" i="77"/>
  <c r="Q62" i="77"/>
  <c r="AB62" i="77"/>
  <c r="AC62" i="77"/>
  <c r="AB61" i="77"/>
  <c r="AC61" i="77"/>
  <c r="AA61" i="77"/>
  <c r="Q61" i="77"/>
  <c r="AA60" i="77"/>
  <c r="AB60" i="77"/>
  <c r="AC60" i="77"/>
  <c r="Q60" i="77"/>
  <c r="AA59" i="77"/>
  <c r="Q59" i="77"/>
  <c r="AA58" i="77"/>
  <c r="Q58" i="77"/>
  <c r="AA57" i="77"/>
  <c r="Q57" i="77"/>
  <c r="AB57" i="77"/>
  <c r="AA56" i="77"/>
  <c r="Q56" i="77"/>
  <c r="AA55" i="77"/>
  <c r="Q55" i="77"/>
  <c r="AA54" i="77"/>
  <c r="Q54" i="77"/>
  <c r="AB54" i="77"/>
  <c r="AA53" i="77"/>
  <c r="Q53" i="77"/>
  <c r="AA52" i="77"/>
  <c r="Q52" i="77"/>
  <c r="AA51" i="77"/>
  <c r="Q51" i="77"/>
  <c r="AA46" i="77"/>
  <c r="Q46" i="77"/>
  <c r="AB46" i="77"/>
  <c r="AC46" i="77"/>
  <c r="AB45" i="77"/>
  <c r="AC45" i="77"/>
  <c r="AA45" i="77"/>
  <c r="Q45" i="77"/>
  <c r="AC44" i="77"/>
  <c r="AB44" i="77"/>
  <c r="AA44" i="77"/>
  <c r="Q44" i="77"/>
  <c r="AA43" i="77"/>
  <c r="Q43" i="77"/>
  <c r="AB43" i="77"/>
  <c r="AC43" i="77"/>
  <c r="AA42" i="77"/>
  <c r="Q42" i="77"/>
  <c r="AB42" i="77"/>
  <c r="AC42" i="77"/>
  <c r="AB41" i="77"/>
  <c r="AC41" i="77"/>
  <c r="AA41" i="77"/>
  <c r="Q41" i="77"/>
  <c r="AC40" i="77"/>
  <c r="AB40" i="77"/>
  <c r="AA40" i="77"/>
  <c r="Q40" i="77"/>
  <c r="AA39" i="77"/>
  <c r="Q39" i="77"/>
  <c r="AB39" i="77"/>
  <c r="AC39" i="77"/>
  <c r="AA38" i="77"/>
  <c r="Q38" i="77"/>
  <c r="AB38" i="77"/>
  <c r="AC38" i="77"/>
  <c r="AB37" i="77"/>
  <c r="AC37" i="77"/>
  <c r="AA37" i="77"/>
  <c r="Q37" i="77"/>
  <c r="AC36" i="77"/>
  <c r="AB36" i="77"/>
  <c r="AA36" i="77"/>
  <c r="Q36" i="77"/>
  <c r="AA35" i="77"/>
  <c r="Q35" i="77"/>
  <c r="AB35" i="77"/>
  <c r="AA34" i="77"/>
  <c r="Q34" i="77"/>
  <c r="AA33" i="77"/>
  <c r="Q33" i="77"/>
  <c r="AA32" i="77"/>
  <c r="Q32" i="77"/>
  <c r="AA31" i="77"/>
  <c r="Q31" i="77"/>
  <c r="AA30" i="77"/>
  <c r="Q30" i="77"/>
  <c r="AA29" i="77"/>
  <c r="Q29" i="77"/>
  <c r="AA28" i="77"/>
  <c r="Q28" i="77"/>
  <c r="AA27" i="77"/>
  <c r="Q27" i="77"/>
  <c r="AA22" i="77"/>
  <c r="Q22" i="77"/>
  <c r="AB22" i="77"/>
  <c r="AC22" i="77"/>
  <c r="B22" i="77"/>
  <c r="B46" i="77"/>
  <c r="B70" i="77"/>
  <c r="AB21" i="77"/>
  <c r="AC21" i="77"/>
  <c r="AA21" i="77"/>
  <c r="Q21" i="77"/>
  <c r="B21" i="77"/>
  <c r="B45" i="77"/>
  <c r="B69" i="77"/>
  <c r="AA20" i="77"/>
  <c r="Q20" i="77"/>
  <c r="AB20" i="77"/>
  <c r="AC20" i="77"/>
  <c r="B20" i="77"/>
  <c r="B44" i="77"/>
  <c r="B68" i="77"/>
  <c r="AA19" i="77"/>
  <c r="Q19" i="77"/>
  <c r="AB19" i="77"/>
  <c r="AC19" i="77"/>
  <c r="B19" i="77"/>
  <c r="B43" i="77"/>
  <c r="B67" i="77"/>
  <c r="AA18" i="77"/>
  <c r="AB18" i="77"/>
  <c r="AC18" i="77"/>
  <c r="Q18" i="77"/>
  <c r="B18" i="77"/>
  <c r="B42" i="77"/>
  <c r="B66" i="77"/>
  <c r="AB17" i="77"/>
  <c r="AC17" i="77"/>
  <c r="AA17" i="77"/>
  <c r="Q17" i="77"/>
  <c r="B17" i="77"/>
  <c r="B41" i="77"/>
  <c r="B65" i="77"/>
  <c r="AA16" i="77"/>
  <c r="Q16" i="77"/>
  <c r="AB16" i="77"/>
  <c r="AC16" i="77"/>
  <c r="B16" i="77"/>
  <c r="B40" i="77"/>
  <c r="B64" i="77"/>
  <c r="AA15" i="77"/>
  <c r="Q15" i="77"/>
  <c r="AB15" i="77"/>
  <c r="AC15" i="77"/>
  <c r="B15" i="77"/>
  <c r="B39" i="77"/>
  <c r="B63" i="77"/>
  <c r="AA14" i="77"/>
  <c r="AB14" i="77"/>
  <c r="AC14" i="77"/>
  <c r="Q14" i="77"/>
  <c r="B14" i="77"/>
  <c r="B38" i="77"/>
  <c r="B62" i="77"/>
  <c r="AB13" i="77"/>
  <c r="AC13" i="77"/>
  <c r="AA13" i="77"/>
  <c r="Q13" i="77"/>
  <c r="B13" i="77"/>
  <c r="B37" i="77"/>
  <c r="B61" i="77"/>
  <c r="AA12" i="77"/>
  <c r="Q12" i="77"/>
  <c r="AB12" i="77"/>
  <c r="B12" i="77"/>
  <c r="B36" i="77"/>
  <c r="B60" i="77"/>
  <c r="AA11" i="77"/>
  <c r="Q11" i="77"/>
  <c r="AB11" i="77"/>
  <c r="B11" i="77"/>
  <c r="B35" i="77"/>
  <c r="B59" i="77"/>
  <c r="AA10" i="77"/>
  <c r="Q10" i="77"/>
  <c r="AB10" i="77"/>
  <c r="B10" i="77"/>
  <c r="B34" i="77"/>
  <c r="B58" i="77"/>
  <c r="AA9" i="77"/>
  <c r="Q9" i="77"/>
  <c r="AB9" i="77"/>
  <c r="B9" i="77"/>
  <c r="B33" i="77"/>
  <c r="B57" i="77"/>
  <c r="AA8" i="77"/>
  <c r="Q8" i="77"/>
  <c r="AB8" i="77"/>
  <c r="B8" i="77"/>
  <c r="B32" i="77"/>
  <c r="B56" i="77"/>
  <c r="AA7" i="77"/>
  <c r="Q7" i="77"/>
  <c r="B7" i="77"/>
  <c r="B31" i="77"/>
  <c r="B55" i="77"/>
  <c r="AA6" i="77"/>
  <c r="Q6" i="77"/>
  <c r="B6" i="77"/>
  <c r="B30" i="77"/>
  <c r="B54" i="77"/>
  <c r="AA5" i="77"/>
  <c r="Q5" i="77"/>
  <c r="AB5" i="77"/>
  <c r="B5" i="77"/>
  <c r="B29" i="77"/>
  <c r="B53" i="77"/>
  <c r="AA4" i="77"/>
  <c r="Q4" i="77"/>
  <c r="AB4" i="77"/>
  <c r="B7" i="56"/>
  <c r="B4" i="77"/>
  <c r="B28" i="77"/>
  <c r="B52" i="77"/>
  <c r="AA3" i="77"/>
  <c r="Q3" i="77"/>
  <c r="AB3" i="77"/>
  <c r="B7" i="55"/>
  <c r="B3" i="77"/>
  <c r="B27" i="77"/>
  <c r="B51" i="77"/>
  <c r="AA70" i="39"/>
  <c r="Q70" i="39"/>
  <c r="AB70" i="39"/>
  <c r="AC70" i="39"/>
  <c r="AB69" i="39"/>
  <c r="AC69" i="39"/>
  <c r="AA69" i="39"/>
  <c r="Q69" i="39"/>
  <c r="AC68" i="39"/>
  <c r="AB68" i="39"/>
  <c r="AA68" i="39"/>
  <c r="Q68" i="39"/>
  <c r="AA67" i="39"/>
  <c r="Q67" i="39"/>
  <c r="AB67" i="39"/>
  <c r="AC67" i="39"/>
  <c r="AA66" i="39"/>
  <c r="Q66" i="39"/>
  <c r="AB66" i="39"/>
  <c r="AC66" i="39"/>
  <c r="AB65" i="39"/>
  <c r="AC65" i="39"/>
  <c r="AA65" i="39"/>
  <c r="Q65" i="39"/>
  <c r="AC64" i="39"/>
  <c r="AB64" i="39"/>
  <c r="AA64" i="39"/>
  <c r="Q64" i="39"/>
  <c r="AA63" i="39"/>
  <c r="Q63" i="39"/>
  <c r="AB63" i="39"/>
  <c r="AC63" i="39"/>
  <c r="AA62" i="39"/>
  <c r="Q62" i="39"/>
  <c r="AB62" i="39"/>
  <c r="AC62" i="39"/>
  <c r="AB61" i="39"/>
  <c r="AC61" i="39"/>
  <c r="AA61" i="39"/>
  <c r="Q61" i="39"/>
  <c r="AA60" i="39"/>
  <c r="AB60" i="39"/>
  <c r="AC60" i="39"/>
  <c r="Q60" i="39"/>
  <c r="AA59" i="39"/>
  <c r="Q59" i="39"/>
  <c r="AA58" i="39"/>
  <c r="Q58" i="39"/>
  <c r="AA57" i="39"/>
  <c r="Q57" i="39"/>
  <c r="AA56" i="39"/>
  <c r="Q56" i="39"/>
  <c r="AA55" i="39"/>
  <c r="Q55" i="39"/>
  <c r="AA54" i="39"/>
  <c r="Q54" i="39"/>
  <c r="AA53" i="39"/>
  <c r="Q53" i="39"/>
  <c r="AA52" i="39"/>
  <c r="Q52" i="39"/>
  <c r="AA51" i="39"/>
  <c r="Q51" i="39"/>
  <c r="AA46" i="39"/>
  <c r="AB46" i="39"/>
  <c r="AC46" i="39"/>
  <c r="Q46" i="39"/>
  <c r="AB45" i="39"/>
  <c r="AC45" i="39"/>
  <c r="AA45" i="39"/>
  <c r="Q45" i="39"/>
  <c r="AA44" i="39"/>
  <c r="Q44" i="39"/>
  <c r="AB44" i="39"/>
  <c r="AC44" i="39"/>
  <c r="AA43" i="39"/>
  <c r="Q43" i="39"/>
  <c r="AB43" i="39"/>
  <c r="AC43" i="39"/>
  <c r="AA42" i="39"/>
  <c r="AB42" i="39"/>
  <c r="AC42" i="39"/>
  <c r="Q42" i="39"/>
  <c r="AB41" i="39"/>
  <c r="AC41" i="39"/>
  <c r="AA41" i="39"/>
  <c r="Q41" i="39"/>
  <c r="AA40" i="39"/>
  <c r="Q40" i="39"/>
  <c r="AB40" i="39"/>
  <c r="AC40" i="39"/>
  <c r="AA39" i="39"/>
  <c r="Q39" i="39"/>
  <c r="AB39" i="39"/>
  <c r="AC39" i="39"/>
  <c r="AA38" i="39"/>
  <c r="AB38" i="39"/>
  <c r="AC38" i="39"/>
  <c r="Q38" i="39"/>
  <c r="AB37" i="39"/>
  <c r="AC37" i="39"/>
  <c r="AA37" i="39"/>
  <c r="Q37" i="39"/>
  <c r="AA36" i="39"/>
  <c r="Q36" i="39"/>
  <c r="AB36" i="39"/>
  <c r="AA35" i="39"/>
  <c r="Q35" i="39"/>
  <c r="AB35" i="39"/>
  <c r="AA34" i="39"/>
  <c r="Q34" i="39"/>
  <c r="AA33" i="39"/>
  <c r="Q33" i="39"/>
  <c r="AA32" i="39"/>
  <c r="Q32" i="39"/>
  <c r="AB32" i="39"/>
  <c r="AA31" i="39"/>
  <c r="Q31" i="39"/>
  <c r="AA30" i="39"/>
  <c r="Q30" i="39"/>
  <c r="AA29" i="39"/>
  <c r="Q29" i="39"/>
  <c r="AA28" i="39"/>
  <c r="Q28" i="39"/>
  <c r="AB28" i="39"/>
  <c r="AA27" i="39"/>
  <c r="Q27" i="39"/>
  <c r="AA22" i="39"/>
  <c r="AB22" i="39"/>
  <c r="AC22" i="39"/>
  <c r="Q22" i="39"/>
  <c r="B22" i="39"/>
  <c r="B46" i="39"/>
  <c r="B70" i="39"/>
  <c r="AB21" i="39"/>
  <c r="AC21" i="39"/>
  <c r="AA21" i="39"/>
  <c r="Q21" i="39"/>
  <c r="B21" i="39"/>
  <c r="B45" i="39"/>
  <c r="B69" i="39"/>
  <c r="AA20" i="39"/>
  <c r="Q20" i="39"/>
  <c r="AB20" i="39"/>
  <c r="AC20" i="39"/>
  <c r="B20" i="39"/>
  <c r="B44" i="39"/>
  <c r="B68" i="39"/>
  <c r="AA19" i="39"/>
  <c r="Q19" i="39"/>
  <c r="AB19" i="39"/>
  <c r="AC19" i="39"/>
  <c r="B19" i="39"/>
  <c r="B43" i="39"/>
  <c r="B67" i="39"/>
  <c r="AA18" i="39"/>
  <c r="AB18" i="39"/>
  <c r="AC18" i="39"/>
  <c r="Q18" i="39"/>
  <c r="B18" i="39"/>
  <c r="B42" i="39"/>
  <c r="B66" i="39"/>
  <c r="AB17" i="39"/>
  <c r="AC17" i="39"/>
  <c r="AA17" i="39"/>
  <c r="Q17" i="39"/>
  <c r="B17" i="39"/>
  <c r="B41" i="39"/>
  <c r="B65" i="39"/>
  <c r="AA16" i="39"/>
  <c r="Q16" i="39"/>
  <c r="AB16" i="39"/>
  <c r="AC16" i="39"/>
  <c r="B16" i="39"/>
  <c r="B40" i="39"/>
  <c r="B64" i="39"/>
  <c r="AA15" i="39"/>
  <c r="Q15" i="39"/>
  <c r="AB15" i="39"/>
  <c r="AC15" i="39"/>
  <c r="B15" i="39"/>
  <c r="B39" i="39"/>
  <c r="B63" i="39"/>
  <c r="AA14" i="39"/>
  <c r="AB14" i="39"/>
  <c r="AC14" i="39"/>
  <c r="Q14" i="39"/>
  <c r="B14" i="39"/>
  <c r="B38" i="39"/>
  <c r="B62" i="39"/>
  <c r="AB13" i="39"/>
  <c r="AC13" i="39"/>
  <c r="AA13" i="39"/>
  <c r="Q13" i="39"/>
  <c r="B13" i="39"/>
  <c r="B37" i="39"/>
  <c r="B61" i="39"/>
  <c r="AA12" i="39"/>
  <c r="Q12" i="39"/>
  <c r="AB12" i="39"/>
  <c r="B12" i="39"/>
  <c r="B36" i="39"/>
  <c r="B60" i="39"/>
  <c r="AA11" i="39"/>
  <c r="Q11" i="39"/>
  <c r="AB11" i="39"/>
  <c r="B11" i="39"/>
  <c r="B35" i="39"/>
  <c r="B59" i="39"/>
  <c r="AA10" i="39"/>
  <c r="Q10" i="39"/>
  <c r="B10" i="39"/>
  <c r="B34" i="39"/>
  <c r="B58" i="39"/>
  <c r="AA9" i="39"/>
  <c r="Q9" i="39"/>
  <c r="B9" i="39"/>
  <c r="B33" i="39"/>
  <c r="B57" i="39"/>
  <c r="AA8" i="39"/>
  <c r="Q8" i="39"/>
  <c r="AB8" i="39"/>
  <c r="B8" i="39"/>
  <c r="B32" i="39"/>
  <c r="B56" i="39"/>
  <c r="AA7" i="39"/>
  <c r="Q7" i="39"/>
  <c r="B7" i="39"/>
  <c r="B31" i="39"/>
  <c r="B55" i="39"/>
  <c r="AA6" i="39"/>
  <c r="Q6" i="39"/>
  <c r="B6" i="39"/>
  <c r="B30" i="39"/>
  <c r="B54" i="39"/>
  <c r="AA5" i="39"/>
  <c r="Q5" i="39"/>
  <c r="B5" i="39"/>
  <c r="B29" i="39"/>
  <c r="B53" i="39"/>
  <c r="AA4" i="39"/>
  <c r="Q4" i="39"/>
  <c r="B4" i="39"/>
  <c r="B28" i="39"/>
  <c r="B52" i="39"/>
  <c r="AA3" i="39"/>
  <c r="Q3" i="39"/>
  <c r="B3" i="39"/>
  <c r="B27" i="39"/>
  <c r="B51" i="39"/>
  <c r="AA70" i="23"/>
  <c r="AB70" i="23"/>
  <c r="AC70" i="23"/>
  <c r="Q70" i="23"/>
  <c r="AB69" i="23"/>
  <c r="AC69" i="23"/>
  <c r="AA69" i="23"/>
  <c r="Q69" i="23"/>
  <c r="AA68" i="23"/>
  <c r="Q68" i="23"/>
  <c r="AB68" i="23"/>
  <c r="AC68" i="23"/>
  <c r="AA67" i="23"/>
  <c r="Q67" i="23"/>
  <c r="AB67" i="23"/>
  <c r="AC67" i="23"/>
  <c r="AA66" i="23"/>
  <c r="AB66" i="23"/>
  <c r="AC66" i="23"/>
  <c r="Q66" i="23"/>
  <c r="AB65" i="23"/>
  <c r="AC65" i="23"/>
  <c r="AA65" i="23"/>
  <c r="Q65" i="23"/>
  <c r="AA64" i="23"/>
  <c r="Q64" i="23"/>
  <c r="AB64" i="23"/>
  <c r="AC64" i="23"/>
  <c r="AA63" i="23"/>
  <c r="Q63" i="23"/>
  <c r="AB63" i="23"/>
  <c r="AC63" i="23"/>
  <c r="AA62" i="23"/>
  <c r="AB62" i="23"/>
  <c r="AC62" i="23"/>
  <c r="Q62" i="23"/>
  <c r="AB61" i="23"/>
  <c r="AC61" i="23"/>
  <c r="AA61" i="23"/>
  <c r="Q61" i="23"/>
  <c r="AA60" i="23"/>
  <c r="Q60" i="23"/>
  <c r="AB60" i="23"/>
  <c r="AC60" i="23"/>
  <c r="AA59" i="23"/>
  <c r="Q59" i="23"/>
  <c r="AB59" i="23"/>
  <c r="AA58" i="23"/>
  <c r="AB58" i="23"/>
  <c r="Q58" i="23"/>
  <c r="AA57" i="23"/>
  <c r="AB57" i="23"/>
  <c r="Q57" i="23"/>
  <c r="AA56" i="23"/>
  <c r="Q56" i="23"/>
  <c r="AA55" i="23"/>
  <c r="Q55" i="23"/>
  <c r="AA54" i="23"/>
  <c r="AB54" i="23"/>
  <c r="Q54" i="23"/>
  <c r="AA53" i="23"/>
  <c r="AB53" i="23"/>
  <c r="Q53" i="23"/>
  <c r="AA52" i="23"/>
  <c r="Q52" i="23"/>
  <c r="AA51" i="23"/>
  <c r="Q51" i="23"/>
  <c r="AA46" i="23"/>
  <c r="AB46" i="23"/>
  <c r="AC46" i="23"/>
  <c r="Q46" i="23"/>
  <c r="AB45" i="23"/>
  <c r="AC45" i="23"/>
  <c r="AA45" i="23"/>
  <c r="Q45" i="23"/>
  <c r="AA44" i="23"/>
  <c r="Q44" i="23"/>
  <c r="AB44" i="23"/>
  <c r="AC44" i="23"/>
  <c r="AA43" i="23"/>
  <c r="Q43" i="23"/>
  <c r="AB43" i="23"/>
  <c r="AC43" i="23"/>
  <c r="AA42" i="23"/>
  <c r="AB42" i="23"/>
  <c r="AC42" i="23"/>
  <c r="Q42" i="23"/>
  <c r="AB41" i="23"/>
  <c r="AC41" i="23"/>
  <c r="AA41" i="23"/>
  <c r="Q41" i="23"/>
  <c r="AA40" i="23"/>
  <c r="Q40" i="23"/>
  <c r="AB40" i="23"/>
  <c r="AC40" i="23"/>
  <c r="AA39" i="23"/>
  <c r="Q39" i="23"/>
  <c r="AB39" i="23"/>
  <c r="AC39" i="23"/>
  <c r="AA38" i="23"/>
  <c r="AB38" i="23"/>
  <c r="AC38" i="23"/>
  <c r="Q38" i="23"/>
  <c r="AB37" i="23"/>
  <c r="AC37" i="23"/>
  <c r="AA37" i="23"/>
  <c r="Q37" i="23"/>
  <c r="AA36" i="23"/>
  <c r="Q36" i="23"/>
  <c r="AB36" i="23"/>
  <c r="AC36" i="23"/>
  <c r="AA35" i="23"/>
  <c r="Q35" i="23"/>
  <c r="AB35" i="23"/>
  <c r="AC35" i="23"/>
  <c r="AA34" i="23"/>
  <c r="Q34" i="23"/>
  <c r="AA33" i="23"/>
  <c r="Q33" i="23"/>
  <c r="AA32" i="23"/>
  <c r="Q32" i="23"/>
  <c r="AA31" i="23"/>
  <c r="Q31" i="23"/>
  <c r="AA30" i="23"/>
  <c r="Q30" i="23"/>
  <c r="AA29" i="23"/>
  <c r="Q29" i="23"/>
  <c r="AA28" i="23"/>
  <c r="Q28" i="23"/>
  <c r="AA27" i="23"/>
  <c r="Q27" i="23"/>
  <c r="AA22" i="23"/>
  <c r="AB22" i="23"/>
  <c r="AC22" i="23"/>
  <c r="Q22" i="23"/>
  <c r="B22" i="23"/>
  <c r="B46" i="23"/>
  <c r="B70" i="23"/>
  <c r="AB21" i="23"/>
  <c r="AC21" i="23"/>
  <c r="AA21" i="23"/>
  <c r="Q21" i="23"/>
  <c r="B21" i="23"/>
  <c r="B45" i="23"/>
  <c r="B69" i="23"/>
  <c r="AA20" i="23"/>
  <c r="Q20" i="23"/>
  <c r="AB20" i="23"/>
  <c r="AC20" i="23"/>
  <c r="B20" i="23"/>
  <c r="B44" i="23"/>
  <c r="B68" i="23"/>
  <c r="AA19" i="23"/>
  <c r="Q19" i="23"/>
  <c r="AB19" i="23"/>
  <c r="AC19" i="23"/>
  <c r="B19" i="23"/>
  <c r="B43" i="23"/>
  <c r="B67" i="23"/>
  <c r="AA18" i="23"/>
  <c r="AB18" i="23"/>
  <c r="AC18" i="23"/>
  <c r="Q18" i="23"/>
  <c r="B18" i="23"/>
  <c r="B42" i="23"/>
  <c r="B66" i="23"/>
  <c r="AB17" i="23"/>
  <c r="AC17" i="23"/>
  <c r="AA17" i="23"/>
  <c r="Q17" i="23"/>
  <c r="B17" i="23"/>
  <c r="B41" i="23"/>
  <c r="B65" i="23"/>
  <c r="AA16" i="23"/>
  <c r="Q16" i="23"/>
  <c r="AB16" i="23"/>
  <c r="AC16" i="23"/>
  <c r="B16" i="23"/>
  <c r="B40" i="23"/>
  <c r="B64" i="23"/>
  <c r="AA15" i="23"/>
  <c r="Q15" i="23"/>
  <c r="AB15" i="23"/>
  <c r="AC15" i="23"/>
  <c r="B15" i="23"/>
  <c r="B39" i="23"/>
  <c r="B63" i="23"/>
  <c r="AA14" i="23"/>
  <c r="AB14" i="23"/>
  <c r="AC14" i="23"/>
  <c r="Q14" i="23"/>
  <c r="B14" i="23"/>
  <c r="B38" i="23"/>
  <c r="B62" i="23"/>
  <c r="AB13" i="23"/>
  <c r="AC13" i="23"/>
  <c r="AA13" i="23"/>
  <c r="Q13" i="23"/>
  <c r="B13" i="23"/>
  <c r="B37" i="23"/>
  <c r="B61" i="23"/>
  <c r="AA12" i="23"/>
  <c r="Q12" i="23"/>
  <c r="AB12" i="23"/>
  <c r="B12" i="23"/>
  <c r="B36" i="23"/>
  <c r="B60" i="23"/>
  <c r="AA11" i="23"/>
  <c r="Q11" i="23"/>
  <c r="AB11" i="23"/>
  <c r="B11" i="23"/>
  <c r="B35" i="23"/>
  <c r="B59" i="23"/>
  <c r="AA10" i="23"/>
  <c r="Q10" i="23"/>
  <c r="B10" i="23"/>
  <c r="B34" i="23"/>
  <c r="B58" i="23"/>
  <c r="AA9" i="23"/>
  <c r="Q9" i="23"/>
  <c r="B9" i="23"/>
  <c r="B33" i="23"/>
  <c r="B57" i="23"/>
  <c r="AA8" i="23"/>
  <c r="Q8" i="23"/>
  <c r="B8" i="23"/>
  <c r="B32" i="23"/>
  <c r="B56" i="23"/>
  <c r="AA7" i="23"/>
  <c r="Q7" i="23"/>
  <c r="B7" i="23"/>
  <c r="B31" i="23"/>
  <c r="B55" i="23"/>
  <c r="AA6" i="23"/>
  <c r="Q6" i="23"/>
  <c r="B6" i="23"/>
  <c r="B30" i="23"/>
  <c r="B54" i="23"/>
  <c r="AA5" i="23"/>
  <c r="Q5" i="23"/>
  <c r="B5" i="23"/>
  <c r="B29" i="23"/>
  <c r="B53" i="23"/>
  <c r="AA4" i="23"/>
  <c r="Q4" i="23"/>
  <c r="AB4" i="23"/>
  <c r="B5" i="56"/>
  <c r="B4" i="23"/>
  <c r="B28" i="23"/>
  <c r="B52" i="23"/>
  <c r="AA3" i="23"/>
  <c r="Q3" i="23"/>
  <c r="B3" i="23"/>
  <c r="B27" i="23"/>
  <c r="B51" i="23"/>
  <c r="AB60" i="37"/>
  <c r="AB61" i="37"/>
  <c r="AB62" i="37"/>
  <c r="AB63" i="37"/>
  <c r="AB64" i="37"/>
  <c r="AB65" i="37"/>
  <c r="AB66" i="37"/>
  <c r="AB67" i="37"/>
  <c r="AB68" i="37"/>
  <c r="AB69" i="37"/>
  <c r="AB70" i="37"/>
  <c r="AB36" i="37"/>
  <c r="AB37" i="37"/>
  <c r="AB38" i="37"/>
  <c r="AB39" i="37"/>
  <c r="AB40" i="37"/>
  <c r="AB41" i="37"/>
  <c r="AB42" i="37"/>
  <c r="AB43" i="37"/>
  <c r="AB44" i="37"/>
  <c r="AB45" i="37"/>
  <c r="AB46" i="37"/>
  <c r="AB14" i="37"/>
  <c r="AB15" i="37"/>
  <c r="AB16" i="37"/>
  <c r="AB17" i="37"/>
  <c r="AB18" i="37"/>
  <c r="AB19" i="37"/>
  <c r="AB20" i="37"/>
  <c r="AB21" i="37"/>
  <c r="AB22" i="37"/>
  <c r="Q3" i="37"/>
  <c r="AB4" i="45"/>
  <c r="B14" i="56"/>
  <c r="F14" i="56"/>
  <c r="AB6" i="77"/>
  <c r="B7" i="58"/>
  <c r="AB7" i="77"/>
  <c r="AB7" i="46"/>
  <c r="AB12" i="54"/>
  <c r="AB6" i="78"/>
  <c r="AB9" i="78"/>
  <c r="AC9" i="78"/>
  <c r="AB9" i="52"/>
  <c r="AC12" i="23"/>
  <c r="B5" i="64"/>
  <c r="E12" i="53"/>
  <c r="AB4" i="46"/>
  <c r="AC4" i="46"/>
  <c r="AC8" i="45"/>
  <c r="B14" i="60"/>
  <c r="N8" i="53"/>
  <c r="AC11" i="45"/>
  <c r="B14" i="63"/>
  <c r="N11" i="53"/>
  <c r="D14" i="56"/>
  <c r="AC10" i="45"/>
  <c r="B14" i="62"/>
  <c r="N10" i="53"/>
  <c r="AC7" i="45"/>
  <c r="B14" i="59"/>
  <c r="N7" i="53"/>
  <c r="AB6" i="45"/>
  <c r="B14" i="58"/>
  <c r="AC9" i="45"/>
  <c r="B14" i="61"/>
  <c r="N9" i="53"/>
  <c r="AC21" i="78"/>
  <c r="B17" i="82"/>
  <c r="P21" i="53"/>
  <c r="AC18" i="78"/>
  <c r="B17" i="74"/>
  <c r="P18" i="53"/>
  <c r="AC13" i="78"/>
  <c r="B17" i="65"/>
  <c r="P13" i="53"/>
  <c r="AC19" i="78"/>
  <c r="B17" i="75"/>
  <c r="P19" i="53"/>
  <c r="AC12" i="78"/>
  <c r="B17" i="64"/>
  <c r="D17" i="64"/>
  <c r="AC14" i="78"/>
  <c r="B17" i="67"/>
  <c r="P14" i="53"/>
  <c r="AC16" i="78"/>
  <c r="B17" i="71"/>
  <c r="P16" i="53"/>
  <c r="AB7" i="78"/>
  <c r="B17" i="59"/>
  <c r="AB15" i="78"/>
  <c r="AC17" i="78"/>
  <c r="B17" i="72"/>
  <c r="P17" i="53"/>
  <c r="AB20" i="78"/>
  <c r="AC22" i="78"/>
  <c r="B17" i="83"/>
  <c r="P22" i="53"/>
  <c r="AB3" i="78"/>
  <c r="B17" i="55"/>
  <c r="AB10" i="78"/>
  <c r="AC10" i="78"/>
  <c r="AB59" i="48"/>
  <c r="AB52" i="48"/>
  <c r="AB56" i="48"/>
  <c r="AC61" i="48"/>
  <c r="E16" i="65"/>
  <c r="AB60" i="48"/>
  <c r="AC37" i="48"/>
  <c r="C16" i="65"/>
  <c r="R13" i="53"/>
  <c r="AC35" i="48"/>
  <c r="C16" i="63"/>
  <c r="AC38" i="48"/>
  <c r="C16" i="67"/>
  <c r="R14" i="53"/>
  <c r="AC36" i="48"/>
  <c r="C16" i="64"/>
  <c r="AC11" i="48"/>
  <c r="B16" i="63"/>
  <c r="R11" i="53"/>
  <c r="AC12" i="48"/>
  <c r="B16" i="64"/>
  <c r="R12" i="53"/>
  <c r="E18" i="64"/>
  <c r="AC60" i="79"/>
  <c r="AB59" i="79"/>
  <c r="C18" i="64"/>
  <c r="Q12" i="53"/>
  <c r="AC36" i="79"/>
  <c r="AC37" i="79"/>
  <c r="C18" i="65"/>
  <c r="Q13" i="53"/>
  <c r="AC38" i="79"/>
  <c r="C18" i="67"/>
  <c r="Q14" i="53"/>
  <c r="AB35" i="79"/>
  <c r="AB11" i="79"/>
  <c r="AC11" i="78"/>
  <c r="B17" i="63"/>
  <c r="AC35" i="78"/>
  <c r="C17" i="63"/>
  <c r="AC59" i="78"/>
  <c r="E17" i="63"/>
  <c r="P11" i="53"/>
  <c r="AC60" i="78"/>
  <c r="E17" i="64"/>
  <c r="P12" i="53"/>
  <c r="AB59" i="43"/>
  <c r="AC35" i="43"/>
  <c r="C15" i="63"/>
  <c r="AC30" i="43"/>
  <c r="C15" i="58"/>
  <c r="AC31" i="43"/>
  <c r="C15" i="59"/>
  <c r="AC36" i="43"/>
  <c r="C15" i="64"/>
  <c r="O12" i="53"/>
  <c r="AB11" i="43"/>
  <c r="AC11" i="54"/>
  <c r="B13" i="63"/>
  <c r="D13" i="63"/>
  <c r="AB55" i="54"/>
  <c r="AB59" i="54"/>
  <c r="M11" i="53"/>
  <c r="AB59" i="52"/>
  <c r="E10" i="64"/>
  <c r="AC60" i="44"/>
  <c r="AB56" i="44"/>
  <c r="E10" i="60"/>
  <c r="AC59" i="44"/>
  <c r="E10" i="63"/>
  <c r="C10" i="64"/>
  <c r="J12" i="53"/>
  <c r="AC36" i="44"/>
  <c r="AB33" i="44"/>
  <c r="C10" i="61"/>
  <c r="AC35" i="44"/>
  <c r="C10" i="63"/>
  <c r="AC11" i="44"/>
  <c r="B10" i="63"/>
  <c r="J11" i="53"/>
  <c r="AC59" i="47"/>
  <c r="E9" i="63"/>
  <c r="AB53" i="47"/>
  <c r="AC53" i="47"/>
  <c r="AB57" i="47"/>
  <c r="AC11" i="47"/>
  <c r="B9" i="63"/>
  <c r="I11" i="53"/>
  <c r="AB52" i="46"/>
  <c r="E8" i="56"/>
  <c r="AB56" i="46"/>
  <c r="E8" i="60"/>
  <c r="AB53" i="46"/>
  <c r="AC53" i="46"/>
  <c r="AC59" i="46"/>
  <c r="E8" i="63"/>
  <c r="AC35" i="46"/>
  <c r="C8" i="63"/>
  <c r="B8" i="64"/>
  <c r="H12" i="53"/>
  <c r="AC12" i="46"/>
  <c r="AC13" i="46"/>
  <c r="B8" i="65"/>
  <c r="H13" i="53"/>
  <c r="AC11" i="46"/>
  <c r="B8" i="63"/>
  <c r="H11" i="53"/>
  <c r="AB8" i="46"/>
  <c r="AC8" i="46"/>
  <c r="AB59" i="77"/>
  <c r="G11" i="53"/>
  <c r="AB52" i="77"/>
  <c r="AB56" i="77"/>
  <c r="E7" i="60"/>
  <c r="AC35" i="77"/>
  <c r="C7" i="63"/>
  <c r="AC11" i="77"/>
  <c r="B7" i="63"/>
  <c r="AC12" i="77"/>
  <c r="B7" i="64"/>
  <c r="G12" i="53"/>
  <c r="AB59" i="39"/>
  <c r="AC35" i="39"/>
  <c r="C6" i="63"/>
  <c r="AC36" i="39"/>
  <c r="C6" i="64"/>
  <c r="AC11" i="39"/>
  <c r="B6" i="63"/>
  <c r="F11" i="53"/>
  <c r="AC12" i="39"/>
  <c r="B6" i="64"/>
  <c r="F12" i="53"/>
  <c r="AB10" i="39"/>
  <c r="AC10" i="39"/>
  <c r="AC59" i="23"/>
  <c r="E5" i="63"/>
  <c r="AB30" i="23"/>
  <c r="AB34" i="23"/>
  <c r="AC34" i="23"/>
  <c r="AB8" i="23"/>
  <c r="AC8" i="23"/>
  <c r="AC11" i="23"/>
  <c r="B5" i="63"/>
  <c r="E11" i="53"/>
  <c r="AB58" i="79"/>
  <c r="Q10" i="53"/>
  <c r="AC57" i="79"/>
  <c r="E18" i="61"/>
  <c r="E18" i="60"/>
  <c r="B18" i="60"/>
  <c r="F18" i="60"/>
  <c r="AC56" i="79"/>
  <c r="AB55" i="79"/>
  <c r="AB54" i="79"/>
  <c r="AC53" i="79"/>
  <c r="E18" i="57"/>
  <c r="E18" i="56"/>
  <c r="F18" i="56"/>
  <c r="AC52" i="79"/>
  <c r="AB54" i="78"/>
  <c r="AC53" i="78"/>
  <c r="P5" i="53"/>
  <c r="E17" i="57"/>
  <c r="AB58" i="43"/>
  <c r="AC58" i="43"/>
  <c r="AB56" i="78"/>
  <c r="AC57" i="78"/>
  <c r="E17" i="61"/>
  <c r="AC55" i="78"/>
  <c r="E17" i="59"/>
  <c r="AB52" i="78"/>
  <c r="AB58" i="78"/>
  <c r="AB54" i="39"/>
  <c r="E6" i="58"/>
  <c r="AC58" i="48"/>
  <c r="E16" i="62"/>
  <c r="AC57" i="48"/>
  <c r="E16" i="61"/>
  <c r="AC56" i="48"/>
  <c r="E16" i="60"/>
  <c r="AC55" i="48"/>
  <c r="E16" i="59"/>
  <c r="AC54" i="48"/>
  <c r="E16" i="58"/>
  <c r="AC53" i="48"/>
  <c r="E16" i="57"/>
  <c r="AC52" i="48"/>
  <c r="E16" i="56"/>
  <c r="AC51" i="48"/>
  <c r="E16" i="55"/>
  <c r="E13" i="63"/>
  <c r="AB55" i="43"/>
  <c r="AC55" i="43"/>
  <c r="AB53" i="39"/>
  <c r="AC53" i="39"/>
  <c r="AB58" i="46"/>
  <c r="AC58" i="46"/>
  <c r="AB56" i="47"/>
  <c r="E9" i="60"/>
  <c r="AB55" i="23"/>
  <c r="AC55" i="23"/>
  <c r="AB52" i="23"/>
  <c r="E5" i="56"/>
  <c r="AB57" i="46"/>
  <c r="AC57" i="46"/>
  <c r="AB55" i="46"/>
  <c r="AB52" i="47"/>
  <c r="E9" i="56"/>
  <c r="AB55" i="47"/>
  <c r="AC55" i="47"/>
  <c r="AB56" i="54"/>
  <c r="AC53" i="54"/>
  <c r="E13" i="57"/>
  <c r="AC57" i="54"/>
  <c r="E13" i="61"/>
  <c r="AC58" i="54"/>
  <c r="E13" i="62"/>
  <c r="AC52" i="54"/>
  <c r="E13" i="56"/>
  <c r="AC54" i="54"/>
  <c r="E13" i="58"/>
  <c r="AB54" i="44"/>
  <c r="AC54" i="44"/>
  <c r="AB51" i="77"/>
  <c r="AC51" i="77"/>
  <c r="AB58" i="77"/>
  <c r="AC58" i="77"/>
  <c r="AB51" i="23"/>
  <c r="AC51" i="23"/>
  <c r="AC53" i="23"/>
  <c r="E5" i="57"/>
  <c r="AC57" i="23"/>
  <c r="E5" i="61"/>
  <c r="AC54" i="23"/>
  <c r="E5" i="58"/>
  <c r="AC58" i="23"/>
  <c r="E5" i="62"/>
  <c r="AB56" i="23"/>
  <c r="AB52" i="44"/>
  <c r="E10" i="56"/>
  <c r="AB57" i="44"/>
  <c r="AC57" i="44"/>
  <c r="AB53" i="44"/>
  <c r="AC53" i="44"/>
  <c r="AB54" i="46"/>
  <c r="AC54" i="46"/>
  <c r="AB57" i="39"/>
  <c r="AC57" i="39"/>
  <c r="AC56" i="43"/>
  <c r="E15" i="56"/>
  <c r="AC52" i="43"/>
  <c r="AC53" i="43"/>
  <c r="E15" i="57"/>
  <c r="AC57" i="43"/>
  <c r="E15" i="61"/>
  <c r="AB53" i="77"/>
  <c r="AC53" i="77"/>
  <c r="E7" i="56"/>
  <c r="AC52" i="77"/>
  <c r="AC54" i="77"/>
  <c r="E7" i="58"/>
  <c r="E7" i="62"/>
  <c r="AC57" i="77"/>
  <c r="E7" i="61"/>
  <c r="AB58" i="47"/>
  <c r="AC58" i="47"/>
  <c r="AB54" i="47"/>
  <c r="AC54" i="47"/>
  <c r="AB58" i="44"/>
  <c r="AC58" i="44"/>
  <c r="AB55" i="44"/>
  <c r="AC55" i="44"/>
  <c r="AC56" i="46"/>
  <c r="AB52" i="39"/>
  <c r="AB51" i="39"/>
  <c r="AC54" i="39"/>
  <c r="AB56" i="39"/>
  <c r="F8" i="53"/>
  <c r="AB58" i="39"/>
  <c r="AB55" i="39"/>
  <c r="AB7" i="39"/>
  <c r="F7" i="53"/>
  <c r="AB58" i="52"/>
  <c r="AC58" i="52"/>
  <c r="AB55" i="77"/>
  <c r="AB54" i="43"/>
  <c r="O6" i="53"/>
  <c r="AC55" i="46"/>
  <c r="E8" i="59"/>
  <c r="AC52" i="46"/>
  <c r="E8" i="57"/>
  <c r="AC57" i="47"/>
  <c r="E9" i="61"/>
  <c r="AC33" i="79"/>
  <c r="C18" i="61"/>
  <c r="AB31" i="79"/>
  <c r="AB29" i="79"/>
  <c r="Q5" i="53"/>
  <c r="AC28" i="79"/>
  <c r="C18" i="56"/>
  <c r="AB30" i="79"/>
  <c r="AB34" i="79"/>
  <c r="C18" i="60"/>
  <c r="AC32" i="79"/>
  <c r="AC34" i="78"/>
  <c r="C17" i="62"/>
  <c r="AC30" i="78"/>
  <c r="C17" i="58"/>
  <c r="AB32" i="78"/>
  <c r="AB28" i="78"/>
  <c r="C17" i="56"/>
  <c r="AC29" i="78"/>
  <c r="C17" i="57"/>
  <c r="AC33" i="78"/>
  <c r="C17" i="61"/>
  <c r="AB31" i="78"/>
  <c r="P7" i="53"/>
  <c r="AC34" i="48"/>
  <c r="C16" i="62"/>
  <c r="AC33" i="48"/>
  <c r="C16" i="61"/>
  <c r="AB32" i="48"/>
  <c r="AB31" i="48"/>
  <c r="AC30" i="48"/>
  <c r="C16" i="58"/>
  <c r="AB29" i="48"/>
  <c r="AB28" i="48"/>
  <c r="C16" i="56"/>
  <c r="AB32" i="23"/>
  <c r="C5" i="60"/>
  <c r="AB29" i="46"/>
  <c r="C8" i="57"/>
  <c r="AB29" i="43"/>
  <c r="O5" i="53"/>
  <c r="AB33" i="46"/>
  <c r="C8" i="61"/>
  <c r="AB27" i="43"/>
  <c r="AC32" i="43"/>
  <c r="C15" i="60"/>
  <c r="AC34" i="43"/>
  <c r="C15" i="62"/>
  <c r="AC33" i="43"/>
  <c r="C15" i="61"/>
  <c r="AC28" i="43"/>
  <c r="AB29" i="44"/>
  <c r="AC29" i="44"/>
  <c r="AB34" i="44"/>
  <c r="AC34" i="44"/>
  <c r="AB28" i="44"/>
  <c r="AC28" i="44"/>
  <c r="AB31" i="44"/>
  <c r="AC31" i="44"/>
  <c r="AB28" i="23"/>
  <c r="AC28" i="23"/>
  <c r="AB29" i="39"/>
  <c r="AC29" i="39"/>
  <c r="AB31" i="39"/>
  <c r="AB33" i="39"/>
  <c r="C6" i="61"/>
  <c r="AB29" i="77"/>
  <c r="AC29" i="77"/>
  <c r="AB27" i="77"/>
  <c r="AC27" i="77"/>
  <c r="AB33" i="77"/>
  <c r="AC33" i="77"/>
  <c r="AC35" i="52"/>
  <c r="C12" i="63"/>
  <c r="AB34" i="47"/>
  <c r="AC34" i="47"/>
  <c r="AB31" i="46"/>
  <c r="C8" i="59"/>
  <c r="AB30" i="46"/>
  <c r="AC30" i="46"/>
  <c r="AB31" i="23"/>
  <c r="AC31" i="23"/>
  <c r="AB33" i="23"/>
  <c r="AC33" i="23"/>
  <c r="AB29" i="23"/>
  <c r="AC29" i="23"/>
  <c r="AB28" i="54"/>
  <c r="C13" i="56"/>
  <c r="AC33" i="54"/>
  <c r="C13" i="61"/>
  <c r="AB31" i="54"/>
  <c r="AB27" i="54"/>
  <c r="AC30" i="54"/>
  <c r="C13" i="58"/>
  <c r="AB29" i="54"/>
  <c r="M5" i="53"/>
  <c r="AC34" i="54"/>
  <c r="C13" i="62"/>
  <c r="AB32" i="54"/>
  <c r="AB29" i="52"/>
  <c r="AB32" i="52"/>
  <c r="C12" i="60"/>
  <c r="AB28" i="52"/>
  <c r="AB33" i="52"/>
  <c r="AC33" i="52"/>
  <c r="AB28" i="46"/>
  <c r="AC28" i="46"/>
  <c r="AB34" i="46"/>
  <c r="AC34" i="46"/>
  <c r="AB32" i="46"/>
  <c r="AB33" i="47"/>
  <c r="C9" i="61"/>
  <c r="AB27" i="47"/>
  <c r="AC27" i="47"/>
  <c r="AB32" i="47"/>
  <c r="C9" i="60"/>
  <c r="AB31" i="47"/>
  <c r="C9" i="59"/>
  <c r="AB28" i="47"/>
  <c r="AC28" i="47"/>
  <c r="AB29" i="47"/>
  <c r="AC29" i="47"/>
  <c r="AB32" i="44"/>
  <c r="C10" i="60"/>
  <c r="AB30" i="44"/>
  <c r="C10" i="58"/>
  <c r="AB30" i="47"/>
  <c r="AC30" i="23"/>
  <c r="C5" i="58"/>
  <c r="AB31" i="52"/>
  <c r="AB34" i="52"/>
  <c r="AB31" i="77"/>
  <c r="C7" i="59"/>
  <c r="C10" i="59"/>
  <c r="AB30" i="52"/>
  <c r="C12" i="58"/>
  <c r="AB34" i="77"/>
  <c r="AB32" i="77"/>
  <c r="C7" i="60"/>
  <c r="AB30" i="77"/>
  <c r="AC30" i="77"/>
  <c r="AB8" i="48"/>
  <c r="AC7" i="48"/>
  <c r="B16" i="59"/>
  <c r="R7" i="53"/>
  <c r="AC9" i="48"/>
  <c r="B16" i="61"/>
  <c r="R9" i="53"/>
  <c r="AC6" i="48"/>
  <c r="B16" i="58"/>
  <c r="R6" i="53"/>
  <c r="AC10" i="48"/>
  <c r="B16" i="62"/>
  <c r="R10" i="53"/>
  <c r="AB4" i="48"/>
  <c r="B16" i="56"/>
  <c r="AB9" i="23"/>
  <c r="AC9" i="23"/>
  <c r="AB7" i="23"/>
  <c r="AC7" i="23"/>
  <c r="AB5" i="23"/>
  <c r="AC5" i="23"/>
  <c r="AB4" i="43"/>
  <c r="B15" i="56"/>
  <c r="AC9" i="43"/>
  <c r="B15" i="61"/>
  <c r="O9" i="53"/>
  <c r="AB8" i="43"/>
  <c r="AB7" i="43"/>
  <c r="AC10" i="43"/>
  <c r="B15" i="62"/>
  <c r="O10" i="53"/>
  <c r="D15" i="58"/>
  <c r="AC9" i="79"/>
  <c r="B18" i="61"/>
  <c r="Q9" i="53"/>
  <c r="AB7" i="79"/>
  <c r="AB3" i="79"/>
  <c r="B18" i="55"/>
  <c r="D18" i="56"/>
  <c r="Q8" i="53"/>
  <c r="AC8" i="79"/>
  <c r="AB6" i="79"/>
  <c r="AC10" i="79"/>
  <c r="B18" i="62"/>
  <c r="B17" i="61"/>
  <c r="P9" i="53"/>
  <c r="AB8" i="78"/>
  <c r="AB4" i="78"/>
  <c r="B17" i="56"/>
  <c r="AB5" i="78"/>
  <c r="AC5" i="78"/>
  <c r="AC6" i="78"/>
  <c r="B17" i="58"/>
  <c r="AB5" i="52"/>
  <c r="AC5" i="52"/>
  <c r="AB9" i="46"/>
  <c r="AC9" i="46"/>
  <c r="AB10" i="46"/>
  <c r="AC10" i="46"/>
  <c r="AB6" i="46"/>
  <c r="B8" i="58"/>
  <c r="AB5" i="46"/>
  <c r="AC5" i="46"/>
  <c r="B6" i="59"/>
  <c r="AB9" i="39"/>
  <c r="AC9" i="39"/>
  <c r="AB4" i="39"/>
  <c r="B6" i="56"/>
  <c r="AB5" i="39"/>
  <c r="AC5" i="39"/>
  <c r="AC10" i="54"/>
  <c r="B13" i="62"/>
  <c r="M10" i="53"/>
  <c r="AB4" i="54"/>
  <c r="B13" i="56"/>
  <c r="AB7" i="54"/>
  <c r="AB8" i="54"/>
  <c r="AC9" i="54"/>
  <c r="E13" i="82"/>
  <c r="F13" i="82"/>
  <c r="B13" i="61"/>
  <c r="M9" i="53"/>
  <c r="AB3" i="54"/>
  <c r="B13" i="55"/>
  <c r="AB8" i="47"/>
  <c r="AC8" i="47"/>
  <c r="AB4" i="47"/>
  <c r="B9" i="56"/>
  <c r="AB5" i="47"/>
  <c r="B9" i="57"/>
  <c r="AB9" i="47"/>
  <c r="AC9" i="47"/>
  <c r="AB10" i="52"/>
  <c r="AB7" i="52"/>
  <c r="AC7" i="52"/>
  <c r="AC7" i="44"/>
  <c r="B10" i="59"/>
  <c r="AB6" i="44"/>
  <c r="AB10" i="44"/>
  <c r="AB5" i="44"/>
  <c r="AC5" i="44"/>
  <c r="AC9" i="44"/>
  <c r="B10" i="61"/>
  <c r="B10" i="60"/>
  <c r="AC8" i="44"/>
  <c r="AB4" i="44"/>
  <c r="B10" i="56"/>
  <c r="AB10" i="47"/>
  <c r="AB6" i="47"/>
  <c r="AC7" i="47"/>
  <c r="B9" i="59"/>
  <c r="B9" i="61"/>
  <c r="AB6" i="23"/>
  <c r="B5" i="58"/>
  <c r="AB3" i="52"/>
  <c r="B12" i="55"/>
  <c r="AC7" i="46"/>
  <c r="B8" i="59"/>
  <c r="AB10" i="23"/>
  <c r="E12" i="71"/>
  <c r="AC64" i="52"/>
  <c r="B12" i="60"/>
  <c r="AC8" i="52"/>
  <c r="AC13" i="52"/>
  <c r="B12" i="65"/>
  <c r="D12" i="65"/>
  <c r="L13" i="53"/>
  <c r="AC65" i="52"/>
  <c r="E12" i="72"/>
  <c r="B12" i="71"/>
  <c r="D12" i="71"/>
  <c r="L16" i="53"/>
  <c r="S16" i="53"/>
  <c r="AC16" i="52"/>
  <c r="AC21" i="52"/>
  <c r="B12" i="82"/>
  <c r="D12" i="82"/>
  <c r="L21" i="53"/>
  <c r="S21" i="53"/>
  <c r="AB6" i="52"/>
  <c r="AB19" i="52"/>
  <c r="AB63" i="52"/>
  <c r="AC68" i="52"/>
  <c r="AB70" i="52"/>
  <c r="B12" i="64"/>
  <c r="D12" i="64"/>
  <c r="L12" i="53"/>
  <c r="AC20" i="52"/>
  <c r="B12" i="81"/>
  <c r="D12" i="81"/>
  <c r="L20" i="53"/>
  <c r="AC67" i="52"/>
  <c r="E12" i="75"/>
  <c r="AC9" i="52"/>
  <c r="B12" i="61"/>
  <c r="AC15" i="52"/>
  <c r="B12" i="70"/>
  <c r="D12" i="70"/>
  <c r="L15" i="53"/>
  <c r="AC18" i="52"/>
  <c r="B12" i="74"/>
  <c r="D12" i="74"/>
  <c r="L18" i="53"/>
  <c r="AC59" i="52"/>
  <c r="E12" i="63"/>
  <c r="F12" i="64"/>
  <c r="AC61" i="52"/>
  <c r="E12" i="65"/>
  <c r="F12" i="65"/>
  <c r="AC66" i="52"/>
  <c r="E12" i="74"/>
  <c r="F12" i="74"/>
  <c r="AC17" i="52"/>
  <c r="B12" i="72"/>
  <c r="D12" i="72"/>
  <c r="L17" i="53"/>
  <c r="S17" i="53"/>
  <c r="AC69" i="52"/>
  <c r="E12" i="82"/>
  <c r="F12" i="82"/>
  <c r="AB4" i="52"/>
  <c r="B12" i="56"/>
  <c r="AB11" i="52"/>
  <c r="AB14" i="52"/>
  <c r="AB22" i="52"/>
  <c r="AC60" i="52"/>
  <c r="AB62" i="52"/>
  <c r="AB55" i="52"/>
  <c r="E12" i="56"/>
  <c r="AC52" i="52"/>
  <c r="AC57" i="52"/>
  <c r="E12" i="61"/>
  <c r="E12" i="60"/>
  <c r="AC56" i="52"/>
  <c r="AC53" i="52"/>
  <c r="E12" i="57"/>
  <c r="AB54" i="52"/>
  <c r="AC9" i="77"/>
  <c r="B7" i="61"/>
  <c r="AC7" i="77"/>
  <c r="B7" i="59"/>
  <c r="AC10" i="77"/>
  <c r="B7" i="62"/>
  <c r="AC8" i="77"/>
  <c r="B7" i="60"/>
  <c r="AC7" i="39"/>
  <c r="AC8" i="39"/>
  <c r="B6" i="60"/>
  <c r="AC28" i="39"/>
  <c r="C6" i="56"/>
  <c r="AC32" i="39"/>
  <c r="C6" i="60"/>
  <c r="AB30" i="39"/>
  <c r="AB34" i="39"/>
  <c r="AC31" i="39"/>
  <c r="C6" i="59"/>
  <c r="G9" i="53"/>
  <c r="C7" i="55"/>
  <c r="C7" i="57"/>
  <c r="AB27" i="48"/>
  <c r="AB3" i="48"/>
  <c r="B16" i="55"/>
  <c r="AC5" i="48"/>
  <c r="B16" i="57"/>
  <c r="R5" i="53"/>
  <c r="AC4" i="48"/>
  <c r="AB51" i="79"/>
  <c r="AB27" i="79"/>
  <c r="AC5" i="79"/>
  <c r="B18" i="57"/>
  <c r="Q4" i="53"/>
  <c r="AC4" i="79"/>
  <c r="AC3" i="79"/>
  <c r="AB51" i="78"/>
  <c r="AB27" i="78"/>
  <c r="B17" i="57"/>
  <c r="AB51" i="43"/>
  <c r="AB3" i="43"/>
  <c r="B15" i="55"/>
  <c r="AC5" i="43"/>
  <c r="B15" i="57"/>
  <c r="AC6" i="43"/>
  <c r="AB51" i="45"/>
  <c r="AC51" i="45"/>
  <c r="AB3" i="45"/>
  <c r="B14" i="55"/>
  <c r="AC5" i="45"/>
  <c r="B14" i="57"/>
  <c r="N5" i="53"/>
  <c r="AC4" i="45"/>
  <c r="N4" i="53"/>
  <c r="AB51" i="54"/>
  <c r="AC5" i="54"/>
  <c r="B13" i="57"/>
  <c r="AB6" i="54"/>
  <c r="AB51" i="52"/>
  <c r="AB27" i="52"/>
  <c r="B11" i="57"/>
  <c r="K5" i="53"/>
  <c r="K4" i="53"/>
  <c r="AB51" i="44"/>
  <c r="AB27" i="44"/>
  <c r="AC30" i="44"/>
  <c r="AB3" i="44"/>
  <c r="B10" i="55"/>
  <c r="J4" i="53"/>
  <c r="AB51" i="47"/>
  <c r="AB3" i="47"/>
  <c r="B9" i="55"/>
  <c r="AC5" i="47"/>
  <c r="AC4" i="47"/>
  <c r="AB51" i="46"/>
  <c r="AB27" i="46"/>
  <c r="AB3" i="46"/>
  <c r="B8" i="55"/>
  <c r="AB28" i="77"/>
  <c r="AC6" i="77"/>
  <c r="G6" i="53"/>
  <c r="AC5" i="77"/>
  <c r="B7" i="57"/>
  <c r="AC4" i="77"/>
  <c r="AC3" i="77"/>
  <c r="AB27" i="39"/>
  <c r="AB3" i="39"/>
  <c r="B6" i="55"/>
  <c r="AB6" i="39"/>
  <c r="B6" i="58"/>
  <c r="AB27" i="23"/>
  <c r="AB3" i="23"/>
  <c r="B5" i="55"/>
  <c r="AC4" i="23"/>
  <c r="AC70" i="37"/>
  <c r="AA70" i="37"/>
  <c r="Q70" i="37"/>
  <c r="AC69" i="37"/>
  <c r="AA69" i="37"/>
  <c r="Q69" i="37"/>
  <c r="AC68" i="37"/>
  <c r="AA68" i="37"/>
  <c r="Q68" i="37"/>
  <c r="AC67" i="37"/>
  <c r="AA67" i="37"/>
  <c r="Q67" i="37"/>
  <c r="AC66" i="37"/>
  <c r="AA66" i="37"/>
  <c r="Q66" i="37"/>
  <c r="AC65" i="37"/>
  <c r="AA65" i="37"/>
  <c r="Q65" i="37"/>
  <c r="AC64" i="37"/>
  <c r="AA64" i="37"/>
  <c r="Q64" i="37"/>
  <c r="AC63" i="37"/>
  <c r="AA63" i="37"/>
  <c r="Q63" i="37"/>
  <c r="AC62" i="37"/>
  <c r="AA62" i="37"/>
  <c r="Q62" i="37"/>
  <c r="AC61" i="37"/>
  <c r="AA61" i="37"/>
  <c r="Q61" i="37"/>
  <c r="AC60" i="37"/>
  <c r="AA60" i="37"/>
  <c r="Q60" i="37"/>
  <c r="AC59" i="37"/>
  <c r="AA59" i="37"/>
  <c r="AB59" i="37"/>
  <c r="E4" i="63"/>
  <c r="Q59" i="37"/>
  <c r="AA58" i="37"/>
  <c r="Q58" i="37"/>
  <c r="AA57" i="37"/>
  <c r="Q57" i="37"/>
  <c r="AA56" i="37"/>
  <c r="Q56" i="37"/>
  <c r="AA55" i="37"/>
  <c r="Q55" i="37"/>
  <c r="AA54" i="37"/>
  <c r="Q54" i="37"/>
  <c r="AA53" i="37"/>
  <c r="Q53" i="37"/>
  <c r="AA52" i="37"/>
  <c r="Q52" i="37"/>
  <c r="AA51" i="37"/>
  <c r="Q51" i="37"/>
  <c r="AC46" i="37"/>
  <c r="AA46" i="37"/>
  <c r="Q46" i="37"/>
  <c r="AC45" i="37"/>
  <c r="AA45" i="37"/>
  <c r="Q45" i="37"/>
  <c r="AC44" i="37"/>
  <c r="AA44" i="37"/>
  <c r="Q44" i="37"/>
  <c r="AC43" i="37"/>
  <c r="AA43" i="37"/>
  <c r="Q43" i="37"/>
  <c r="AC42" i="37"/>
  <c r="AA42" i="37"/>
  <c r="Q42" i="37"/>
  <c r="AC41" i="37"/>
  <c r="AA41" i="37"/>
  <c r="Q41" i="37"/>
  <c r="AC40" i="37"/>
  <c r="AA40" i="37"/>
  <c r="Q40" i="37"/>
  <c r="AC39" i="37"/>
  <c r="AA39" i="37"/>
  <c r="Q39" i="37"/>
  <c r="AC38" i="37"/>
  <c r="AA38" i="37"/>
  <c r="Q38" i="37"/>
  <c r="AC37" i="37"/>
  <c r="AA37" i="37"/>
  <c r="Q37" i="37"/>
  <c r="AC36" i="37"/>
  <c r="AA36" i="37"/>
  <c r="Q36" i="37"/>
  <c r="AC35" i="37"/>
  <c r="AA35" i="37"/>
  <c r="Q35" i="37"/>
  <c r="AB35" i="37"/>
  <c r="C4" i="63"/>
  <c r="AA34" i="37"/>
  <c r="Q34" i="37"/>
  <c r="AA33" i="37"/>
  <c r="Q33" i="37"/>
  <c r="AA32" i="37"/>
  <c r="Q32" i="37"/>
  <c r="AA31" i="37"/>
  <c r="Q31" i="37"/>
  <c r="AA30" i="37"/>
  <c r="Q30" i="37"/>
  <c r="AA29" i="37"/>
  <c r="Q29" i="37"/>
  <c r="AA28" i="37"/>
  <c r="Q28" i="37"/>
  <c r="AA27" i="37"/>
  <c r="Q27" i="37"/>
  <c r="N6" i="53"/>
  <c r="AC6" i="45"/>
  <c r="AC12" i="54"/>
  <c r="B13" i="64"/>
  <c r="M12" i="53"/>
  <c r="F13" i="62"/>
  <c r="B17" i="62"/>
  <c r="B12" i="57"/>
  <c r="F12" i="57"/>
  <c r="D5" i="64"/>
  <c r="F5" i="64"/>
  <c r="B8" i="56"/>
  <c r="F14" i="60"/>
  <c r="D14" i="60"/>
  <c r="D14" i="63"/>
  <c r="F14" i="63"/>
  <c r="F14" i="57"/>
  <c r="D14" i="57"/>
  <c r="F14" i="62"/>
  <c r="D14" i="62"/>
  <c r="F14" i="59"/>
  <c r="D14" i="59"/>
  <c r="F14" i="58"/>
  <c r="D14" i="58"/>
  <c r="F14" i="55"/>
  <c r="D14" i="55"/>
  <c r="N3" i="53"/>
  <c r="AC3" i="45"/>
  <c r="F14" i="61"/>
  <c r="D14" i="61"/>
  <c r="B6" i="61"/>
  <c r="AC4" i="39"/>
  <c r="AC7" i="78"/>
  <c r="D17" i="72"/>
  <c r="F17" i="72"/>
  <c r="F17" i="67"/>
  <c r="D17" i="67"/>
  <c r="D17" i="65"/>
  <c r="F17" i="65"/>
  <c r="F17" i="74"/>
  <c r="D17" i="74"/>
  <c r="F17" i="64"/>
  <c r="F17" i="83"/>
  <c r="D17" i="83"/>
  <c r="S18" i="53"/>
  <c r="F17" i="71"/>
  <c r="D17" i="71"/>
  <c r="D17" i="75"/>
  <c r="F17" i="75"/>
  <c r="S20" i="53"/>
  <c r="AC20" i="78"/>
  <c r="B17" i="81"/>
  <c r="P20" i="53"/>
  <c r="F17" i="82"/>
  <c r="D17" i="82"/>
  <c r="AC15" i="78"/>
  <c r="B17" i="70"/>
  <c r="P15" i="53"/>
  <c r="S15" i="53"/>
  <c r="AC3" i="78"/>
  <c r="AC4" i="78"/>
  <c r="F17" i="63"/>
  <c r="F17" i="61"/>
  <c r="B5" i="57"/>
  <c r="F5" i="57"/>
  <c r="B5" i="60"/>
  <c r="D5" i="60"/>
  <c r="AC33" i="44"/>
  <c r="B8" i="60"/>
  <c r="D8" i="60"/>
  <c r="AC60" i="48"/>
  <c r="E16" i="64"/>
  <c r="AC59" i="48"/>
  <c r="E16" i="63"/>
  <c r="F16" i="58"/>
  <c r="F16" i="62"/>
  <c r="F16" i="67"/>
  <c r="D16" i="67"/>
  <c r="F16" i="65"/>
  <c r="D16" i="65"/>
  <c r="F16" i="56"/>
  <c r="F16" i="61"/>
  <c r="D16" i="64"/>
  <c r="F16" i="64"/>
  <c r="R4" i="53"/>
  <c r="F16" i="63"/>
  <c r="D16" i="63"/>
  <c r="F16" i="55"/>
  <c r="F16" i="59"/>
  <c r="AC59" i="79"/>
  <c r="E18" i="63"/>
  <c r="F18" i="67"/>
  <c r="D18" i="67"/>
  <c r="D18" i="65"/>
  <c r="F18" i="65"/>
  <c r="AC35" i="79"/>
  <c r="C18" i="63"/>
  <c r="D18" i="64"/>
  <c r="F18" i="64"/>
  <c r="F18" i="61"/>
  <c r="AC11" i="79"/>
  <c r="B18" i="63"/>
  <c r="Q11" i="53"/>
  <c r="D17" i="63"/>
  <c r="F17" i="57"/>
  <c r="E15" i="62"/>
  <c r="AC59" i="43"/>
  <c r="E15" i="63"/>
  <c r="F15" i="64"/>
  <c r="D15" i="64"/>
  <c r="O4" i="53"/>
  <c r="AC4" i="43"/>
  <c r="F15" i="56"/>
  <c r="F15" i="62"/>
  <c r="F15" i="61"/>
  <c r="AC11" i="43"/>
  <c r="B15" i="63"/>
  <c r="O11" i="53"/>
  <c r="M4" i="53"/>
  <c r="AC4" i="54"/>
  <c r="F13" i="61"/>
  <c r="F13" i="63"/>
  <c r="F13" i="56"/>
  <c r="AC59" i="54"/>
  <c r="AC55" i="54"/>
  <c r="E13" i="59"/>
  <c r="F12" i="60"/>
  <c r="F12" i="61"/>
  <c r="AC28" i="52"/>
  <c r="C12" i="56"/>
  <c r="F12" i="56"/>
  <c r="L5" i="53"/>
  <c r="AC52" i="44"/>
  <c r="AC56" i="44"/>
  <c r="C10" i="62"/>
  <c r="C10" i="57"/>
  <c r="B10" i="57"/>
  <c r="D10" i="57"/>
  <c r="J7" i="53"/>
  <c r="F10" i="64"/>
  <c r="D10" i="64"/>
  <c r="F10" i="63"/>
  <c r="D10" i="63"/>
  <c r="F10" i="60"/>
  <c r="E9" i="59"/>
  <c r="E9" i="57"/>
  <c r="I7" i="53"/>
  <c r="I5" i="53"/>
  <c r="F9" i="57"/>
  <c r="D9" i="63"/>
  <c r="F9" i="63"/>
  <c r="F9" i="59"/>
  <c r="B9" i="60"/>
  <c r="F9" i="60"/>
  <c r="F9" i="61"/>
  <c r="E8" i="61"/>
  <c r="H8" i="53"/>
  <c r="E8" i="62"/>
  <c r="AC33" i="46"/>
  <c r="AC32" i="46"/>
  <c r="C8" i="60"/>
  <c r="F8" i="60"/>
  <c r="AC29" i="46"/>
  <c r="F8" i="65"/>
  <c r="D8" i="65"/>
  <c r="B8" i="62"/>
  <c r="D8" i="64"/>
  <c r="F8" i="64"/>
  <c r="H5" i="53"/>
  <c r="B8" i="57"/>
  <c r="F8" i="57"/>
  <c r="H9" i="53"/>
  <c r="B8" i="61"/>
  <c r="D8" i="61"/>
  <c r="F8" i="59"/>
  <c r="F8" i="63"/>
  <c r="D8" i="63"/>
  <c r="AC6" i="46"/>
  <c r="G8" i="53"/>
  <c r="AC56" i="77"/>
  <c r="AC59" i="77"/>
  <c r="E7" i="63"/>
  <c r="G3" i="53"/>
  <c r="G10" i="53"/>
  <c r="F7" i="60"/>
  <c r="G7" i="53"/>
  <c r="AC31" i="77"/>
  <c r="F7" i="64"/>
  <c r="D7" i="64"/>
  <c r="D7" i="63"/>
  <c r="F7" i="63"/>
  <c r="E6" i="61"/>
  <c r="AC59" i="39"/>
  <c r="E6" i="63"/>
  <c r="E6" i="57"/>
  <c r="D6" i="56"/>
  <c r="C6" i="57"/>
  <c r="AC33" i="39"/>
  <c r="F5" i="53"/>
  <c r="B6" i="57"/>
  <c r="D6" i="57"/>
  <c r="F6" i="64"/>
  <c r="D6" i="64"/>
  <c r="B6" i="62"/>
  <c r="F6" i="61"/>
  <c r="F4" i="53"/>
  <c r="D6" i="63"/>
  <c r="F6" i="63"/>
  <c r="F6" i="57"/>
  <c r="AC52" i="23"/>
  <c r="E5" i="59"/>
  <c r="AC32" i="23"/>
  <c r="C5" i="62"/>
  <c r="E8" i="53"/>
  <c r="E4" i="53"/>
  <c r="E5" i="53"/>
  <c r="E6" i="53"/>
  <c r="AC6" i="23"/>
  <c r="D5" i="63"/>
  <c r="F5" i="63"/>
  <c r="B5" i="59"/>
  <c r="E9" i="53"/>
  <c r="B5" i="61"/>
  <c r="F11" i="57"/>
  <c r="D11" i="57"/>
  <c r="AC58" i="79"/>
  <c r="E18" i="62"/>
  <c r="AC55" i="79"/>
  <c r="E18" i="59"/>
  <c r="AC54" i="79"/>
  <c r="E18" i="58"/>
  <c r="B18" i="58"/>
  <c r="F18" i="58"/>
  <c r="AC51" i="79"/>
  <c r="E18" i="55"/>
  <c r="AC54" i="78"/>
  <c r="P6" i="53"/>
  <c r="E17" i="58"/>
  <c r="F17" i="58"/>
  <c r="E8" i="58"/>
  <c r="F8" i="58"/>
  <c r="E15" i="59"/>
  <c r="AC56" i="47"/>
  <c r="AC56" i="78"/>
  <c r="E17" i="60"/>
  <c r="AC52" i="78"/>
  <c r="P4" i="53"/>
  <c r="E17" i="56"/>
  <c r="F17" i="56"/>
  <c r="AC51" i="78"/>
  <c r="E17" i="55"/>
  <c r="AC58" i="78"/>
  <c r="P10" i="53"/>
  <c r="E17" i="62"/>
  <c r="F17" i="62"/>
  <c r="E5" i="55"/>
  <c r="AC52" i="47"/>
  <c r="J5" i="53"/>
  <c r="E10" i="57"/>
  <c r="E10" i="62"/>
  <c r="E10" i="61"/>
  <c r="F10" i="61"/>
  <c r="J9" i="53"/>
  <c r="E10" i="58"/>
  <c r="J6" i="53"/>
  <c r="E12" i="62"/>
  <c r="E9" i="58"/>
  <c r="AC56" i="54"/>
  <c r="E13" i="60"/>
  <c r="AC51" i="54"/>
  <c r="E13" i="55"/>
  <c r="E7" i="55"/>
  <c r="F7" i="55"/>
  <c r="E7" i="57"/>
  <c r="F7" i="57"/>
  <c r="G5" i="53"/>
  <c r="F5" i="58"/>
  <c r="E7" i="53"/>
  <c r="AC56" i="23"/>
  <c r="E5" i="60"/>
  <c r="F5" i="60"/>
  <c r="E10" i="59"/>
  <c r="F10" i="59"/>
  <c r="AB58" i="37"/>
  <c r="E4" i="62"/>
  <c r="AC51" i="43"/>
  <c r="E15" i="55"/>
  <c r="AB52" i="37"/>
  <c r="E4" i="56"/>
  <c r="AB56" i="37"/>
  <c r="E4" i="60"/>
  <c r="E9" i="62"/>
  <c r="AC51" i="44"/>
  <c r="E10" i="55"/>
  <c r="AB54" i="37"/>
  <c r="E4" i="58"/>
  <c r="AB57" i="37"/>
  <c r="E4" i="61"/>
  <c r="AB53" i="37"/>
  <c r="E4" i="57"/>
  <c r="AB55" i="37"/>
  <c r="E4" i="59"/>
  <c r="AC52" i="39"/>
  <c r="E6" i="56"/>
  <c r="F6" i="56"/>
  <c r="AC51" i="39"/>
  <c r="E6" i="55"/>
  <c r="AC56" i="39"/>
  <c r="E6" i="60"/>
  <c r="F6" i="60"/>
  <c r="AC58" i="39"/>
  <c r="E6" i="62"/>
  <c r="AC55" i="39"/>
  <c r="E6" i="59"/>
  <c r="F6" i="59"/>
  <c r="AC55" i="77"/>
  <c r="E7" i="59"/>
  <c r="F7" i="59"/>
  <c r="AC54" i="43"/>
  <c r="E15" i="58"/>
  <c r="F15" i="58"/>
  <c r="AC51" i="46"/>
  <c r="E8" i="55"/>
  <c r="AC51" i="47"/>
  <c r="E9" i="55"/>
  <c r="AC31" i="79"/>
  <c r="C18" i="59"/>
  <c r="AC29" i="79"/>
  <c r="C18" i="57"/>
  <c r="F18" i="57"/>
  <c r="AC27" i="79"/>
  <c r="C18" i="55"/>
  <c r="D18" i="55"/>
  <c r="AC30" i="79"/>
  <c r="C18" i="58"/>
  <c r="AC34" i="79"/>
  <c r="C18" i="62"/>
  <c r="AC32" i="78"/>
  <c r="C17" i="60"/>
  <c r="AC28" i="78"/>
  <c r="D17" i="56"/>
  <c r="AC27" i="78"/>
  <c r="C17" i="55"/>
  <c r="AC31" i="78"/>
  <c r="C17" i="59"/>
  <c r="D17" i="59"/>
  <c r="AC32" i="48"/>
  <c r="C16" i="60"/>
  <c r="AC31" i="48"/>
  <c r="C16" i="59"/>
  <c r="D16" i="59"/>
  <c r="AC29" i="48"/>
  <c r="C16" i="57"/>
  <c r="F16" i="57"/>
  <c r="AC28" i="48"/>
  <c r="AC27" i="48"/>
  <c r="C16" i="55"/>
  <c r="D16" i="55"/>
  <c r="C5" i="57"/>
  <c r="C5" i="61"/>
  <c r="H6" i="53"/>
  <c r="C8" i="58"/>
  <c r="D8" i="58"/>
  <c r="AC31" i="46"/>
  <c r="H4" i="53"/>
  <c r="C8" i="56"/>
  <c r="D8" i="56"/>
  <c r="AC29" i="43"/>
  <c r="C15" i="57"/>
  <c r="D15" i="57"/>
  <c r="H7" i="53"/>
  <c r="H10" i="53"/>
  <c r="C8" i="62"/>
  <c r="D8" i="62"/>
  <c r="AC27" i="43"/>
  <c r="C15" i="55"/>
  <c r="D15" i="55"/>
  <c r="C7" i="58"/>
  <c r="D7" i="58"/>
  <c r="C7" i="61"/>
  <c r="D7" i="61"/>
  <c r="AC32" i="44"/>
  <c r="J8" i="53"/>
  <c r="C10" i="56"/>
  <c r="F10" i="56"/>
  <c r="F9" i="53"/>
  <c r="I8" i="53"/>
  <c r="AC32" i="47"/>
  <c r="C5" i="56"/>
  <c r="D5" i="56"/>
  <c r="C5" i="59"/>
  <c r="I4" i="53"/>
  <c r="AC33" i="47"/>
  <c r="I9" i="53"/>
  <c r="AC31" i="47"/>
  <c r="C9" i="57"/>
  <c r="D9" i="57"/>
  <c r="L9" i="53"/>
  <c r="L6" i="53"/>
  <c r="AC30" i="52"/>
  <c r="C12" i="57"/>
  <c r="C9" i="55"/>
  <c r="D9" i="55"/>
  <c r="C9" i="62"/>
  <c r="L8" i="53"/>
  <c r="L10" i="53"/>
  <c r="AC34" i="77"/>
  <c r="C7" i="62"/>
  <c r="F7" i="62"/>
  <c r="D12" i="60"/>
  <c r="C12" i="61"/>
  <c r="D12" i="61"/>
  <c r="AC29" i="52"/>
  <c r="AC28" i="54"/>
  <c r="AC31" i="54"/>
  <c r="C13" i="59"/>
  <c r="AC27" i="54"/>
  <c r="C13" i="55"/>
  <c r="AC29" i="54"/>
  <c r="C13" i="57"/>
  <c r="F13" i="57"/>
  <c r="AC32" i="54"/>
  <c r="C13" i="60"/>
  <c r="AC32" i="52"/>
  <c r="C9" i="56"/>
  <c r="D9" i="56"/>
  <c r="AB34" i="37"/>
  <c r="C4" i="62"/>
  <c r="AB32" i="37"/>
  <c r="AB33" i="37"/>
  <c r="AB27" i="37"/>
  <c r="AB28" i="37"/>
  <c r="AB30" i="37"/>
  <c r="AB29" i="37"/>
  <c r="C4" i="57"/>
  <c r="AB31" i="37"/>
  <c r="AC30" i="47"/>
  <c r="C9" i="58"/>
  <c r="AC27" i="23"/>
  <c r="C5" i="55"/>
  <c r="F5" i="55"/>
  <c r="AC27" i="46"/>
  <c r="C8" i="55"/>
  <c r="D8" i="55"/>
  <c r="AC31" i="52"/>
  <c r="C12" i="59"/>
  <c r="AC34" i="52"/>
  <c r="C12" i="62"/>
  <c r="AC32" i="77"/>
  <c r="AC27" i="44"/>
  <c r="C10" i="55"/>
  <c r="D10" i="55"/>
  <c r="AC27" i="52"/>
  <c r="C12" i="55"/>
  <c r="D12" i="55"/>
  <c r="AC8" i="48"/>
  <c r="B16" i="60"/>
  <c r="F16" i="60"/>
  <c r="R8" i="53"/>
  <c r="D16" i="61"/>
  <c r="D16" i="58"/>
  <c r="D16" i="62"/>
  <c r="D16" i="56"/>
  <c r="D16" i="57"/>
  <c r="D15" i="56"/>
  <c r="D15" i="61"/>
  <c r="AC8" i="43"/>
  <c r="B15" i="60"/>
  <c r="F15" i="60"/>
  <c r="O8" i="53"/>
  <c r="AC7" i="43"/>
  <c r="B15" i="59"/>
  <c r="O7" i="53"/>
  <c r="D15" i="62"/>
  <c r="D18" i="61"/>
  <c r="AC7" i="79"/>
  <c r="B18" i="59"/>
  <c r="Q7" i="53"/>
  <c r="D18" i="57"/>
  <c r="D18" i="60"/>
  <c r="AC6" i="79"/>
  <c r="Q6" i="53"/>
  <c r="D18" i="62"/>
  <c r="D17" i="61"/>
  <c r="AC8" i="78"/>
  <c r="B17" i="60"/>
  <c r="P8" i="53"/>
  <c r="D17" i="57"/>
  <c r="D17" i="58"/>
  <c r="D17" i="62"/>
  <c r="AC4" i="52"/>
  <c r="L4" i="53"/>
  <c r="AC10" i="52"/>
  <c r="B12" i="62"/>
  <c r="D13" i="62"/>
  <c r="AC7" i="54"/>
  <c r="E13" i="75"/>
  <c r="F13" i="75"/>
  <c r="B13" i="59"/>
  <c r="M7" i="53"/>
  <c r="AC8" i="54"/>
  <c r="E13" i="81"/>
  <c r="F13" i="81"/>
  <c r="B13" i="60"/>
  <c r="M8" i="53"/>
  <c r="D13" i="61"/>
  <c r="E13" i="74"/>
  <c r="F13" i="74"/>
  <c r="B13" i="58"/>
  <c r="F13" i="58"/>
  <c r="E13" i="71"/>
  <c r="F13" i="71"/>
  <c r="M3" i="53"/>
  <c r="AC3" i="54"/>
  <c r="D9" i="60"/>
  <c r="B12" i="59"/>
  <c r="AC3" i="52"/>
  <c r="D10" i="59"/>
  <c r="AC3" i="44"/>
  <c r="AC6" i="44"/>
  <c r="B10" i="58"/>
  <c r="AC10" i="44"/>
  <c r="B10" i="62"/>
  <c r="J10" i="53"/>
  <c r="D10" i="61"/>
  <c r="D10" i="60"/>
  <c r="AC4" i="44"/>
  <c r="AC10" i="47"/>
  <c r="B9" i="62"/>
  <c r="I10" i="53"/>
  <c r="AC6" i="47"/>
  <c r="B9" i="58"/>
  <c r="I6" i="53"/>
  <c r="D9" i="59"/>
  <c r="D9" i="61"/>
  <c r="D8" i="57"/>
  <c r="H3" i="53"/>
  <c r="D8" i="59"/>
  <c r="D5" i="58"/>
  <c r="AC10" i="23"/>
  <c r="B5" i="62"/>
  <c r="E10" i="53"/>
  <c r="AC22" i="52"/>
  <c r="B12" i="83"/>
  <c r="D12" i="83"/>
  <c r="L22" i="53"/>
  <c r="S22" i="53"/>
  <c r="AC19" i="52"/>
  <c r="B12" i="75"/>
  <c r="D12" i="75"/>
  <c r="L19" i="53"/>
  <c r="S19" i="53"/>
  <c r="AC70" i="52"/>
  <c r="E12" i="83"/>
  <c r="F12" i="83"/>
  <c r="AC6" i="52"/>
  <c r="B12" i="58"/>
  <c r="D12" i="58"/>
  <c r="AC14" i="52"/>
  <c r="B12" i="67"/>
  <c r="D12" i="67"/>
  <c r="L14" i="53"/>
  <c r="S14" i="53"/>
  <c r="AC62" i="52"/>
  <c r="E12" i="67"/>
  <c r="AC11" i="52"/>
  <c r="B12" i="63"/>
  <c r="D12" i="63"/>
  <c r="L11" i="53"/>
  <c r="F12" i="81"/>
  <c r="AC63" i="52"/>
  <c r="E12" i="70"/>
  <c r="F12" i="70"/>
  <c r="F12" i="72"/>
  <c r="F12" i="71"/>
  <c r="AC55" i="52"/>
  <c r="E12" i="59"/>
  <c r="L7" i="53"/>
  <c r="AC54" i="52"/>
  <c r="E12" i="58"/>
  <c r="AC51" i="52"/>
  <c r="E12" i="55"/>
  <c r="AC3" i="39"/>
  <c r="D7" i="59"/>
  <c r="D6" i="60"/>
  <c r="D6" i="61"/>
  <c r="AC27" i="39"/>
  <c r="C6" i="55"/>
  <c r="AC30" i="39"/>
  <c r="C6" i="58"/>
  <c r="F6" i="58"/>
  <c r="AC34" i="39"/>
  <c r="C6" i="62"/>
  <c r="F10" i="53"/>
  <c r="D6" i="59"/>
  <c r="D7" i="55"/>
  <c r="AC28" i="77"/>
  <c r="C7" i="56"/>
  <c r="D7" i="56"/>
  <c r="G4" i="53"/>
  <c r="D7" i="60"/>
  <c r="D7" i="57"/>
  <c r="R3" i="53"/>
  <c r="AC3" i="48"/>
  <c r="Q3" i="53"/>
  <c r="P3" i="53"/>
  <c r="O3" i="53"/>
  <c r="AC3" i="43"/>
  <c r="N23" i="53"/>
  <c r="AC6" i="54"/>
  <c r="M6" i="53"/>
  <c r="L3" i="53"/>
  <c r="K3" i="53"/>
  <c r="K6" i="53"/>
  <c r="J3" i="53"/>
  <c r="AC3" i="47"/>
  <c r="I3" i="53"/>
  <c r="AC3" i="46"/>
  <c r="F3" i="53"/>
  <c r="AC6" i="39"/>
  <c r="F6" i="53"/>
  <c r="AC3" i="23"/>
  <c r="E3" i="53"/>
  <c r="AB51" i="37"/>
  <c r="E4" i="55"/>
  <c r="AC56" i="37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4" i="53"/>
  <c r="B3" i="53"/>
  <c r="B22" i="37"/>
  <c r="B46" i="37"/>
  <c r="B70" i="37"/>
  <c r="B21" i="37"/>
  <c r="B45" i="37"/>
  <c r="B69" i="37"/>
  <c r="B20" i="37"/>
  <c r="B44" i="37"/>
  <c r="B68" i="37"/>
  <c r="B19" i="37"/>
  <c r="B43" i="37"/>
  <c r="B67" i="37"/>
  <c r="B18" i="37"/>
  <c r="B42" i="37"/>
  <c r="B66" i="37"/>
  <c r="B17" i="37"/>
  <c r="B41" i="37"/>
  <c r="B65" i="37"/>
  <c r="B16" i="37"/>
  <c r="B40" i="37"/>
  <c r="B64" i="37"/>
  <c r="B15" i="37"/>
  <c r="B39" i="37"/>
  <c r="B63" i="37"/>
  <c r="B14" i="37"/>
  <c r="B38" i="37"/>
  <c r="B62" i="37"/>
  <c r="B13" i="37"/>
  <c r="B37" i="37"/>
  <c r="B61" i="37"/>
  <c r="B12" i="37"/>
  <c r="B36" i="37"/>
  <c r="B60" i="37"/>
  <c r="B11" i="37"/>
  <c r="B35" i="37"/>
  <c r="B59" i="37"/>
  <c r="B10" i="37"/>
  <c r="B34" i="37"/>
  <c r="B58" i="37"/>
  <c r="B9" i="37"/>
  <c r="B33" i="37"/>
  <c r="B57" i="37"/>
  <c r="B8" i="37"/>
  <c r="B32" i="37"/>
  <c r="B56" i="37"/>
  <c r="B7" i="37"/>
  <c r="B31" i="37"/>
  <c r="B55" i="37"/>
  <c r="B6" i="37"/>
  <c r="B30" i="37"/>
  <c r="B54" i="37"/>
  <c r="B5" i="37"/>
  <c r="B29" i="37"/>
  <c r="B53" i="37"/>
  <c r="B4" i="37"/>
  <c r="B28" i="37"/>
  <c r="B52" i="37"/>
  <c r="B3" i="37"/>
  <c r="B27" i="37"/>
  <c r="B51" i="37"/>
  <c r="F13" i="64"/>
  <c r="D13" i="64"/>
  <c r="D12" i="57"/>
  <c r="F12" i="58"/>
  <c r="F17" i="70"/>
  <c r="D17" i="70"/>
  <c r="D17" i="81"/>
  <c r="F17" i="81"/>
  <c r="D5" i="57"/>
  <c r="F10" i="57"/>
  <c r="F18" i="55"/>
  <c r="F18" i="59"/>
  <c r="F18" i="62"/>
  <c r="D18" i="63"/>
  <c r="F18" i="63"/>
  <c r="F17" i="55"/>
  <c r="F17" i="60"/>
  <c r="F17" i="59"/>
  <c r="F15" i="57"/>
  <c r="F15" i="55"/>
  <c r="F15" i="63"/>
  <c r="D15" i="63"/>
  <c r="F15" i="59"/>
  <c r="F13" i="60"/>
  <c r="F13" i="59"/>
  <c r="F12" i="55"/>
  <c r="D12" i="56"/>
  <c r="F12" i="59"/>
  <c r="F12" i="62"/>
  <c r="F10" i="55"/>
  <c r="D10" i="56"/>
  <c r="F10" i="62"/>
  <c r="F10" i="58"/>
  <c r="F9" i="56"/>
  <c r="F9" i="55"/>
  <c r="F9" i="58"/>
  <c r="F9" i="62"/>
  <c r="F8" i="56"/>
  <c r="F8" i="62"/>
  <c r="F8" i="55"/>
  <c r="F8" i="61"/>
  <c r="F7" i="61"/>
  <c r="F7" i="58"/>
  <c r="F7" i="56"/>
  <c r="D7" i="62"/>
  <c r="F6" i="55"/>
  <c r="F6" i="62"/>
  <c r="D5" i="59"/>
  <c r="F5" i="62"/>
  <c r="D5" i="61"/>
  <c r="F5" i="59"/>
  <c r="AC57" i="37"/>
  <c r="AC53" i="37"/>
  <c r="AC52" i="37"/>
  <c r="F13" i="55"/>
  <c r="G23" i="53"/>
  <c r="F5" i="61"/>
  <c r="F5" i="56"/>
  <c r="D5" i="55"/>
  <c r="AC58" i="37"/>
  <c r="AC54" i="37"/>
  <c r="AC55" i="37"/>
  <c r="Q23" i="53"/>
  <c r="AC51" i="37"/>
  <c r="D17" i="55"/>
  <c r="D13" i="56"/>
  <c r="D13" i="55"/>
  <c r="H23" i="53"/>
  <c r="AC29" i="37"/>
  <c r="D13" i="57"/>
  <c r="AC34" i="37"/>
  <c r="AC32" i="37"/>
  <c r="C4" i="60"/>
  <c r="C4" i="61"/>
  <c r="AC33" i="37"/>
  <c r="AC27" i="37"/>
  <c r="C4" i="55"/>
  <c r="AC28" i="37"/>
  <c r="C4" i="56"/>
  <c r="C4" i="58"/>
  <c r="AC30" i="37"/>
  <c r="AC31" i="37"/>
  <c r="C4" i="59"/>
  <c r="D12" i="62"/>
  <c r="D12" i="59"/>
  <c r="D16" i="60"/>
  <c r="D15" i="60"/>
  <c r="D15" i="59"/>
  <c r="D18" i="59"/>
  <c r="D18" i="58"/>
  <c r="D17" i="60"/>
  <c r="D13" i="59"/>
  <c r="D13" i="60"/>
  <c r="M23" i="53"/>
  <c r="D13" i="58"/>
  <c r="D10" i="58"/>
  <c r="D10" i="62"/>
  <c r="D9" i="62"/>
  <c r="D9" i="58"/>
  <c r="E23" i="53"/>
  <c r="D5" i="62"/>
  <c r="F12" i="63"/>
  <c r="F12" i="67"/>
  <c r="F12" i="75"/>
  <c r="D6" i="55"/>
  <c r="D6" i="58"/>
  <c r="D6" i="62"/>
  <c r="R23" i="53"/>
  <c r="P23" i="53"/>
  <c r="O23" i="53"/>
  <c r="L23" i="53"/>
  <c r="K23" i="53"/>
  <c r="J23" i="53"/>
  <c r="I23" i="53"/>
  <c r="F23" i="53"/>
  <c r="Q20" i="37"/>
  <c r="AA20" i="37"/>
  <c r="Q21" i="37"/>
  <c r="AC21" i="37"/>
  <c r="AA21" i="37"/>
  <c r="Q22" i="37"/>
  <c r="AA22" i="37"/>
  <c r="AC20" i="37"/>
  <c r="AC22" i="37"/>
  <c r="A2" i="57"/>
  <c r="AA9" i="37"/>
  <c r="Q9" i="37"/>
  <c r="AB9" i="37"/>
  <c r="AC9" i="37"/>
  <c r="AA4" i="37"/>
  <c r="AA5" i="37"/>
  <c r="Q16" i="37"/>
  <c r="Q15" i="37"/>
  <c r="AA18" i="37"/>
  <c r="AA17" i="37"/>
  <c r="AA16" i="37"/>
  <c r="Q18" i="37"/>
  <c r="Q17" i="37"/>
  <c r="AA19" i="37"/>
  <c r="Q19" i="37"/>
  <c r="AA15" i="37"/>
  <c r="AA14" i="37"/>
  <c r="Q14" i="37"/>
  <c r="AA13" i="37"/>
  <c r="Q13" i="37"/>
  <c r="AB13" i="37"/>
  <c r="AA12" i="37"/>
  <c r="Q12" i="37"/>
  <c r="AB12" i="37"/>
  <c r="D12" i="53"/>
  <c r="S12" i="53"/>
  <c r="AA11" i="37"/>
  <c r="Q11" i="37"/>
  <c r="AB11" i="37"/>
  <c r="AA10" i="37"/>
  <c r="Q10" i="37"/>
  <c r="AA8" i="37"/>
  <c r="Q8" i="37"/>
  <c r="AA7" i="37"/>
  <c r="Q7" i="37"/>
  <c r="AA6" i="37"/>
  <c r="Q6" i="37"/>
  <c r="Q5" i="37"/>
  <c r="Q4" i="37"/>
  <c r="AA3" i="37"/>
  <c r="AB3" i="37"/>
  <c r="B4" i="55"/>
  <c r="F4" i="55"/>
  <c r="D11" i="53"/>
  <c r="S11" i="53"/>
  <c r="B4" i="63"/>
  <c r="AB8" i="37"/>
  <c r="AB6" i="37"/>
  <c r="AB4" i="37"/>
  <c r="B4" i="56"/>
  <c r="AB10" i="37"/>
  <c r="D9" i="53"/>
  <c r="S9" i="53"/>
  <c r="B4" i="61"/>
  <c r="F4" i="61"/>
  <c r="AB5" i="37"/>
  <c r="B4" i="57"/>
  <c r="F4" i="57"/>
  <c r="AB7" i="37"/>
  <c r="D4" i="55"/>
  <c r="D13" i="53"/>
  <c r="S13" i="53"/>
  <c r="B4" i="65"/>
  <c r="D3" i="53"/>
  <c r="AC17" i="37"/>
  <c r="D4" i="63"/>
  <c r="F4" i="63"/>
  <c r="D4" i="56"/>
  <c r="F4" i="56"/>
  <c r="D5" i="53"/>
  <c r="S5" i="53"/>
  <c r="D4" i="53"/>
  <c r="S4" i="53"/>
  <c r="D8" i="53"/>
  <c r="S8" i="53"/>
  <c r="B4" i="60"/>
  <c r="F4" i="60"/>
  <c r="D6" i="53"/>
  <c r="S6" i="53"/>
  <c r="B4" i="58"/>
  <c r="F4" i="58"/>
  <c r="D10" i="53"/>
  <c r="S10" i="53"/>
  <c r="B4" i="62"/>
  <c r="F4" i="62"/>
  <c r="D4" i="61"/>
  <c r="D4" i="57"/>
  <c r="D7" i="53"/>
  <c r="S7" i="53"/>
  <c r="B4" i="59"/>
  <c r="F4" i="59"/>
  <c r="F4" i="65"/>
  <c r="D4" i="65"/>
  <c r="S3" i="53"/>
  <c r="AC18" i="37"/>
  <c r="AC19" i="37"/>
  <c r="AC16" i="37"/>
  <c r="AC15" i="37"/>
  <c r="AC11" i="37"/>
  <c r="AC12" i="37"/>
  <c r="AC14" i="37"/>
  <c r="AC13" i="37"/>
  <c r="AC5" i="37"/>
  <c r="AC10" i="37"/>
  <c r="AC7" i="37"/>
  <c r="AC4" i="37"/>
  <c r="AC8" i="37"/>
  <c r="AC6" i="37"/>
  <c r="S23" i="53"/>
  <c r="D4" i="60"/>
  <c r="D4" i="58"/>
  <c r="D4" i="62"/>
  <c r="D23" i="53"/>
  <c r="D4" i="59"/>
  <c r="AC3" i="37"/>
</calcChain>
</file>

<file path=xl/sharedStrings.xml><?xml version="1.0" encoding="utf-8"?>
<sst xmlns="http://schemas.openxmlformats.org/spreadsheetml/2006/main" count="2445" uniqueCount="91">
  <si>
    <t>PW</t>
  </si>
  <si>
    <t>geschiedenis</t>
  </si>
  <si>
    <t>aardrijkskunde</t>
  </si>
  <si>
    <t xml:space="preserve"> gemiddelde</t>
  </si>
  <si>
    <t>AFRONDING</t>
  </si>
  <si>
    <t>biologie</t>
  </si>
  <si>
    <t>gym</t>
  </si>
  <si>
    <t>vakken</t>
  </si>
  <si>
    <t>nederlands</t>
  </si>
  <si>
    <t>engels</t>
  </si>
  <si>
    <t>duits</t>
  </si>
  <si>
    <t>wiskunde</t>
  </si>
  <si>
    <t>S.O.</t>
  </si>
  <si>
    <t>maatschappijleer</t>
  </si>
  <si>
    <t>Rapport</t>
  </si>
  <si>
    <t>Nederlands</t>
  </si>
  <si>
    <t>Engels</t>
  </si>
  <si>
    <t>Duits</t>
  </si>
  <si>
    <t>Frans</t>
  </si>
  <si>
    <t>Aardrijkskunde</t>
  </si>
  <si>
    <t>Geschiedenis</t>
  </si>
  <si>
    <t>Biologie</t>
  </si>
  <si>
    <t>Maatschappijleer</t>
  </si>
  <si>
    <t>Wiskunde</t>
  </si>
  <si>
    <t>Economie</t>
  </si>
  <si>
    <t>Gym</t>
  </si>
  <si>
    <t>Techniek</t>
  </si>
  <si>
    <t>Hier de namen aanpassen.</t>
  </si>
  <si>
    <t>Automatisch worden overal alle namen aangepast.</t>
  </si>
  <si>
    <t>Niveau</t>
  </si>
  <si>
    <t>Sector</t>
  </si>
  <si>
    <t>Ne</t>
  </si>
  <si>
    <t>En</t>
  </si>
  <si>
    <t>Du</t>
  </si>
  <si>
    <t>Fr</t>
  </si>
  <si>
    <t>Ak</t>
  </si>
  <si>
    <t>Gs</t>
  </si>
  <si>
    <t>Bio</t>
  </si>
  <si>
    <t>Ml</t>
  </si>
  <si>
    <t>Wis</t>
  </si>
  <si>
    <t>Eco</t>
  </si>
  <si>
    <t>NaSk</t>
  </si>
  <si>
    <t xml:space="preserve">  </t>
  </si>
  <si>
    <t xml:space="preserve"> </t>
  </si>
  <si>
    <t>namen:  jaars</t>
  </si>
  <si>
    <t>natuurkunde</t>
  </si>
  <si>
    <t>namen:</t>
  </si>
  <si>
    <t>frans</t>
  </si>
  <si>
    <t>CKV</t>
  </si>
  <si>
    <t>Scheikunde</t>
  </si>
  <si>
    <t>Natuurkunde</t>
  </si>
  <si>
    <t xml:space="preserve"> Periode 2</t>
  </si>
  <si>
    <t xml:space="preserve"> Periode 3</t>
  </si>
  <si>
    <t>periode
gemiddelde</t>
  </si>
  <si>
    <t>P1</t>
  </si>
  <si>
    <t>P2</t>
  </si>
  <si>
    <t>P3</t>
  </si>
  <si>
    <t>Rapport overzicht</t>
  </si>
  <si>
    <t>gemiddeld</t>
  </si>
  <si>
    <r>
      <t>nam</t>
    </r>
    <r>
      <rPr>
        <sz val="16"/>
        <color theme="7" tint="-0.249977111117893"/>
        <rFont val="Calibri"/>
        <family val="2"/>
        <scheme val="minor"/>
      </rPr>
      <t xml:space="preserve">en: </t>
    </r>
  </si>
  <si>
    <t>rapport 1</t>
  </si>
  <si>
    <t>Rapport 2</t>
  </si>
  <si>
    <t xml:space="preserve"> Rapport 3</t>
  </si>
  <si>
    <t>rapport</t>
  </si>
  <si>
    <t>"</t>
  </si>
  <si>
    <t>levensbeschouwing</t>
  </si>
  <si>
    <t>Levensbeschouwing</t>
  </si>
  <si>
    <t>Rekenen</t>
  </si>
  <si>
    <t>rekenen</t>
  </si>
  <si>
    <t>H1 voc. AB</t>
  </si>
  <si>
    <t>H1 par. 1-2-3</t>
  </si>
  <si>
    <t>H1 par. ABC</t>
  </si>
  <si>
    <t>H1</t>
  </si>
  <si>
    <t>H7 Wörterliste</t>
  </si>
  <si>
    <t>H1 topo</t>
  </si>
  <si>
    <t xml:space="preserve">Economie </t>
  </si>
  <si>
    <t>H7 Plauderecke</t>
  </si>
  <si>
    <t>H1 par. 4-5-6</t>
  </si>
  <si>
    <t>H1 voc. EF</t>
  </si>
  <si>
    <t>H1 DHGI</t>
  </si>
  <si>
    <t>Schriftcontrole H2</t>
  </si>
  <si>
    <t>H2</t>
  </si>
  <si>
    <t>H2 par. 1-2-3</t>
  </si>
  <si>
    <t>H2 ABCD</t>
  </si>
  <si>
    <t>Boekverslag 1</t>
  </si>
  <si>
    <t>Lezen H1-2</t>
  </si>
  <si>
    <t>H7</t>
  </si>
  <si>
    <t>Periode 1</t>
  </si>
  <si>
    <t>H2 voc. AB</t>
  </si>
  <si>
    <t>H3</t>
  </si>
  <si>
    <t xml:space="preserve">H8 Wörterliste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</si>
</sst>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Red][&lt;5.5]General;[Blue][&gt;=5.5]General"/>
    <numFmt numFmtId="166" formatCode="[Red][&lt;5.5]0.0;[Blue][&gt;=5.5]0.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color theme="7" tint="-0.249977111117893"/>
      <name val="Calibri"/>
      <family val="2"/>
      <scheme val="minor"/>
    </font>
    <font>
      <sz val="16"/>
      <color theme="7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gradientFill>
        <stop position="0">
          <color theme="0"/>
        </stop>
        <stop position="1">
          <color theme="4" tint="-0.49803155613879818"/>
        </stop>
      </gradientFill>
    </fill>
    <fill>
      <gradientFill degree="180">
        <stop position="0">
          <color theme="0"/>
        </stop>
        <stop position="1">
          <color rgb="FFFF0000"/>
        </stop>
      </gradientFill>
    </fill>
    <fill>
      <gradientFill degree="180">
        <stop position="0">
          <color theme="0"/>
        </stop>
        <stop position="1">
          <color theme="2" tint="-0.49803155613879818"/>
        </stop>
      </gradientFill>
    </fill>
    <fill>
      <gradientFill degree="180">
        <stop position="0">
          <color theme="0"/>
        </stop>
        <stop position="1">
          <color rgb="FF00B050"/>
        </stop>
      </gradient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3" borderId="1" xfId="1" applyFont="1" applyFill="1" applyBorder="1" applyAlignment="1" applyProtection="1">
      <alignment textRotation="90"/>
      <protection hidden="1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protection hidden="1"/>
    </xf>
    <xf numFmtId="0" fontId="6" fillId="5" borderId="1" xfId="0" applyFont="1" applyFill="1" applyBorder="1" applyAlignment="1" applyProtection="1">
      <alignment horizontal="center" vertical="top" wrapText="1"/>
      <protection hidden="1"/>
    </xf>
    <xf numFmtId="0" fontId="7" fillId="5" borderId="1" xfId="0" applyFont="1" applyFill="1" applyBorder="1" applyAlignment="1" applyProtection="1">
      <alignment vertical="top" wrapText="1"/>
      <protection hidden="1"/>
    </xf>
    <xf numFmtId="0" fontId="5" fillId="6" borderId="5" xfId="0" applyFont="1" applyFill="1" applyBorder="1" applyAlignment="1" applyProtection="1">
      <alignment horizontal="center" textRotation="90"/>
      <protection locked="0"/>
    </xf>
    <xf numFmtId="16" fontId="5" fillId="6" borderId="6" xfId="0" applyNumberFormat="1" applyFont="1" applyFill="1" applyBorder="1" applyAlignment="1" applyProtection="1">
      <alignment horizontal="center" textRotation="90"/>
      <protection locked="0"/>
    </xf>
    <xf numFmtId="0" fontId="5" fillId="6" borderId="6" xfId="0" applyFont="1" applyFill="1" applyBorder="1" applyAlignment="1" applyProtection="1">
      <alignment horizontal="center" textRotation="90"/>
      <protection locked="0"/>
    </xf>
    <xf numFmtId="0" fontId="5" fillId="6" borderId="6" xfId="0" applyFont="1" applyFill="1" applyBorder="1" applyAlignment="1" applyProtection="1">
      <alignment horizontal="center" textRotation="90"/>
      <protection locked="0" hidden="1"/>
    </xf>
    <xf numFmtId="0" fontId="5" fillId="6" borderId="5" xfId="0" applyFont="1" applyFill="1" applyBorder="1" applyAlignment="1" applyProtection="1">
      <alignment horizontal="center" textRotation="90"/>
      <protection locked="0" hidden="1"/>
    </xf>
    <xf numFmtId="0" fontId="8" fillId="7" borderId="5" xfId="0" applyFont="1" applyFill="1" applyBorder="1" applyAlignment="1" applyProtection="1">
      <alignment horizontal="center" textRotation="90"/>
      <protection hidden="1"/>
    </xf>
    <xf numFmtId="164" fontId="3" fillId="7" borderId="1" xfId="0" applyNumberFormat="1" applyFont="1" applyFill="1" applyBorder="1" applyAlignment="1" applyProtection="1">
      <alignment horizontal="center"/>
      <protection hidden="1"/>
    </xf>
    <xf numFmtId="164" fontId="3" fillId="7" borderId="2" xfId="0" applyNumberFormat="1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Protection="1"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3" fillId="8" borderId="7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Protection="1">
      <protection hidden="1"/>
    </xf>
    <xf numFmtId="0" fontId="10" fillId="8" borderId="3" xfId="1" applyFont="1" applyFill="1" applyBorder="1" applyAlignment="1" applyProtection="1">
      <alignment horizontal="center"/>
      <protection hidden="1"/>
    </xf>
    <xf numFmtId="0" fontId="10" fillId="8" borderId="0" xfId="1" applyFont="1" applyFill="1" applyBorder="1" applyProtection="1">
      <protection hidden="1"/>
    </xf>
    <xf numFmtId="0" fontId="8" fillId="9" borderId="5" xfId="0" applyFont="1" applyFill="1" applyBorder="1" applyAlignment="1" applyProtection="1">
      <alignment horizontal="center" textRotation="90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Protection="1">
      <protection hidden="1"/>
    </xf>
    <xf numFmtId="0" fontId="3" fillId="8" borderId="0" xfId="0" applyFont="1" applyFill="1" applyProtection="1">
      <protection hidden="1"/>
    </xf>
    <xf numFmtId="164" fontId="3" fillId="8" borderId="1" xfId="0" applyNumberFormat="1" applyFont="1" applyFill="1" applyBorder="1" applyAlignment="1" applyProtection="1">
      <alignment horizontal="center"/>
      <protection locked="0" hidden="1"/>
    </xf>
    <xf numFmtId="164" fontId="3" fillId="8" borderId="2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textRotation="90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/>
    <xf numFmtId="0" fontId="9" fillId="8" borderId="4" xfId="0" applyFont="1" applyFill="1" applyBorder="1" applyAlignment="1" applyProtection="1">
      <protection hidden="1"/>
    </xf>
    <xf numFmtId="0" fontId="9" fillId="8" borderId="7" xfId="0" applyFont="1" applyFill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protection hidden="1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hidden="1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" fontId="5" fillId="10" borderId="6" xfId="0" applyNumberFormat="1" applyFont="1" applyFill="1" applyBorder="1" applyAlignment="1" applyProtection="1">
      <alignment horizontal="left"/>
      <protection hidden="1"/>
    </xf>
    <xf numFmtId="0" fontId="5" fillId="10" borderId="6" xfId="0" applyFont="1" applyFill="1" applyBorder="1" applyAlignment="1" applyProtection="1">
      <alignment horizontal="left"/>
      <protection hidden="1"/>
    </xf>
    <xf numFmtId="0" fontId="5" fillId="11" borderId="6" xfId="0" applyFont="1" applyFill="1" applyBorder="1" applyAlignment="1" applyProtection="1">
      <alignment horizontal="left"/>
      <protection hidden="1"/>
    </xf>
    <xf numFmtId="0" fontId="5" fillId="12" borderId="6" xfId="0" applyFont="1" applyFill="1" applyBorder="1" applyAlignment="1" applyProtection="1">
      <alignment horizontal="left"/>
      <protection hidden="1"/>
    </xf>
    <xf numFmtId="0" fontId="5" fillId="13" borderId="5" xfId="0" applyFont="1" applyFill="1" applyBorder="1" applyAlignment="1" applyProtection="1">
      <alignment horizontal="left"/>
      <protection hidden="1"/>
    </xf>
    <xf numFmtId="0" fontId="5" fillId="13" borderId="1" xfId="0" applyFont="1" applyFill="1" applyBorder="1" applyAlignment="1" applyProtection="1">
      <alignment horizontal="left"/>
      <protection hidden="1"/>
    </xf>
    <xf numFmtId="0" fontId="12" fillId="8" borderId="1" xfId="1" applyFont="1" applyFill="1" applyBorder="1" applyProtection="1">
      <protection hidden="1"/>
    </xf>
    <xf numFmtId="166" fontId="3" fillId="4" borderId="1" xfId="0" applyNumberFormat="1" applyFont="1" applyFill="1" applyBorder="1" applyAlignment="1" applyProtection="1">
      <alignment horizontal="center"/>
      <protection hidden="1"/>
    </xf>
    <xf numFmtId="0" fontId="14" fillId="0" borderId="0" xfId="0" applyFont="1"/>
    <xf numFmtId="0" fontId="10" fillId="8" borderId="4" xfId="1" applyFont="1" applyFill="1" applyBorder="1" applyAlignment="1" applyProtection="1">
      <alignment horizontal="center"/>
      <protection hidden="1"/>
    </xf>
    <xf numFmtId="0" fontId="0" fillId="14" borderId="0" xfId="0" applyFill="1"/>
    <xf numFmtId="0" fontId="15" fillId="14" borderId="0" xfId="0" applyFont="1" applyFill="1"/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10" fillId="8" borderId="1" xfId="1" applyFont="1" applyFill="1" applyBorder="1" applyAlignment="1" applyProtection="1">
      <alignment horizontal="left" vertical="center"/>
      <protection hidden="1"/>
    </xf>
    <xf numFmtId="0" fontId="17" fillId="4" borderId="1" xfId="0" applyNumberFormat="1" applyFont="1" applyFill="1" applyBorder="1" applyAlignment="1" applyProtection="1">
      <alignment horizontal="center"/>
      <protection locked="0"/>
    </xf>
    <xf numFmtId="0" fontId="11" fillId="8" borderId="4" xfId="0" applyFont="1" applyFill="1" applyBorder="1" applyAlignment="1" applyProtection="1">
      <protection hidden="1"/>
    </xf>
    <xf numFmtId="0" fontId="18" fillId="0" borderId="0" xfId="0" applyFont="1" applyFill="1"/>
    <xf numFmtId="0" fontId="0" fillId="0" borderId="0" xfId="0" applyFill="1"/>
    <xf numFmtId="0" fontId="4" fillId="2" borderId="1" xfId="0" applyFont="1" applyFill="1" applyBorder="1" applyAlignment="1" applyProtection="1">
      <alignment horizontal="center" textRotation="90" wrapText="1"/>
      <protection hidden="1"/>
    </xf>
    <xf numFmtId="0" fontId="0" fillId="15" borderId="0" xfId="0" applyFill="1"/>
    <xf numFmtId="0" fontId="0" fillId="15" borderId="1" xfId="0" applyFill="1" applyBorder="1"/>
    <xf numFmtId="0" fontId="14" fillId="15" borderId="1" xfId="0" applyFont="1" applyFill="1" applyBorder="1"/>
    <xf numFmtId="166" fontId="0" fillId="15" borderId="1" xfId="0" applyNumberFormat="1" applyFill="1" applyBorder="1"/>
    <xf numFmtId="166" fontId="19" fillId="16" borderId="1" xfId="0" applyNumberFormat="1" applyFont="1" applyFill="1" applyBorder="1" applyAlignment="1" applyProtection="1">
      <alignment horizontal="center"/>
      <protection hidden="1"/>
    </xf>
    <xf numFmtId="0" fontId="5" fillId="16" borderId="1" xfId="0" applyFont="1" applyFill="1" applyBorder="1" applyAlignment="1" applyProtection="1">
      <alignment horizontal="center" textRotation="90"/>
    </xf>
    <xf numFmtId="0" fontId="5" fillId="0" borderId="0" xfId="0" applyFont="1" applyFill="1" applyBorder="1" applyAlignment="1" applyProtection="1">
      <alignment horizontal="center" textRotation="90"/>
    </xf>
    <xf numFmtId="0" fontId="0" fillId="0" borderId="0" xfId="0" applyProtection="1"/>
    <xf numFmtId="0" fontId="10" fillId="8" borderId="3" xfId="1" applyFont="1" applyFill="1" applyBorder="1" applyAlignment="1" applyProtection="1">
      <alignment horizontal="center"/>
    </xf>
    <xf numFmtId="0" fontId="10" fillId="8" borderId="0" xfId="1" applyFont="1" applyFill="1" applyBorder="1" applyProtection="1"/>
    <xf numFmtId="0" fontId="5" fillId="8" borderId="0" xfId="0" applyFont="1" applyFill="1" applyBorder="1" applyProtection="1"/>
    <xf numFmtId="16" fontId="5" fillId="10" borderId="6" xfId="0" applyNumberFormat="1" applyFont="1" applyFill="1" applyBorder="1" applyAlignment="1" applyProtection="1">
      <alignment horizontal="center" textRotation="90"/>
    </xf>
    <xf numFmtId="0" fontId="5" fillId="11" borderId="6" xfId="0" applyFont="1" applyFill="1" applyBorder="1" applyAlignment="1" applyProtection="1">
      <alignment horizontal="center" textRotation="90"/>
    </xf>
    <xf numFmtId="0" fontId="5" fillId="12" borderId="6" xfId="0" applyFont="1" applyFill="1" applyBorder="1" applyAlignment="1" applyProtection="1">
      <alignment horizontal="center" textRotation="90"/>
    </xf>
    <xf numFmtId="0" fontId="5" fillId="13" borderId="5" xfId="0" applyFont="1" applyFill="1" applyBorder="1" applyAlignment="1" applyProtection="1">
      <alignment horizontal="center" textRotation="90"/>
    </xf>
    <xf numFmtId="0" fontId="4" fillId="0" borderId="0" xfId="1" applyFont="1" applyFill="1" applyBorder="1" applyAlignment="1" applyProtection="1">
      <alignment textRotation="90"/>
    </xf>
    <xf numFmtId="0" fontId="11" fillId="8" borderId="4" xfId="0" applyFont="1" applyFill="1" applyBorder="1" applyAlignment="1" applyProtection="1">
      <protection hidden="1"/>
    </xf>
    <xf numFmtId="0" fontId="11" fillId="8" borderId="4" xfId="0" applyFont="1" applyFill="1" applyBorder="1" applyAlignment="1" applyProtection="1">
      <protection hidden="1"/>
    </xf>
    <xf numFmtId="164" fontId="1" fillId="0" borderId="0" xfId="1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" fillId="0" borderId="0" xfId="1" applyAlignment="1">
      <alignment horizontal="center"/>
    </xf>
    <xf numFmtId="0" fontId="11" fillId="8" borderId="1" xfId="0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166" fontId="0" fillId="0" borderId="0" xfId="0" applyNumberFormat="1"/>
    <xf numFmtId="0" fontId="3" fillId="0" borderId="0" xfId="0" applyFont="1" applyAlignment="1" applyProtection="1">
      <alignment horizontal="center"/>
      <protection locked="0" hidden="1"/>
    </xf>
    <xf numFmtId="0" fontId="15" fillId="14" borderId="0" xfId="0" applyFont="1" applyFill="1" applyAlignment="1">
      <alignment horizontal="center"/>
    </xf>
    <xf numFmtId="0" fontId="12" fillId="8" borderId="8" xfId="1" applyFont="1" applyFill="1" applyBorder="1" applyAlignment="1" applyProtection="1">
      <alignment horizontal="center"/>
      <protection hidden="1"/>
    </xf>
    <xf numFmtId="0" fontId="12" fillId="8" borderId="9" xfId="1" applyFont="1" applyFill="1" applyBorder="1" applyAlignment="1" applyProtection="1">
      <alignment horizontal="center"/>
      <protection hidden="1"/>
    </xf>
    <xf numFmtId="0" fontId="13" fillId="8" borderId="3" xfId="0" applyFont="1" applyFill="1" applyBorder="1" applyAlignment="1" applyProtection="1">
      <alignment horizontal="center"/>
      <protection hidden="1"/>
    </xf>
    <xf numFmtId="0" fontId="13" fillId="8" borderId="0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196"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e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26"/>
  <sheetViews>
    <sheetView workbookViewId="0">
      <selection activeCell="D18" sqref="D18"/>
    </sheetView>
  </sheetViews>
  <sheetFormatPr defaultRowHeight="12.75" x14ac:dyDescent="0.2"/>
  <cols>
    <col min="2" max="2" width="21.7109375" customWidth="1"/>
    <col min="3" max="3" width="9.140625" style="63"/>
    <col min="4" max="4" width="14.85546875" style="63" bestFit="1" customWidth="1"/>
    <col min="5" max="15" width="5.5703125" style="63" customWidth="1"/>
  </cols>
  <sheetData>
    <row r="1" spans="1:15" x14ac:dyDescent="0.2">
      <c r="A1" s="59"/>
    </row>
    <row r="3" spans="1:15" x14ac:dyDescent="0.2">
      <c r="A3" s="97" t="s">
        <v>27</v>
      </c>
      <c r="B3" s="97"/>
      <c r="C3" s="97"/>
      <c r="D3" s="97"/>
    </row>
    <row r="4" spans="1:15" x14ac:dyDescent="0.2">
      <c r="A4" s="62" t="s">
        <v>28</v>
      </c>
      <c r="B4" s="61"/>
      <c r="C4" s="64"/>
      <c r="D4" s="64"/>
    </row>
    <row r="6" spans="1:15" ht="21" x14ac:dyDescent="0.35">
      <c r="A6" s="60"/>
      <c r="B6" s="66" t="s">
        <v>44</v>
      </c>
      <c r="C6" s="65" t="s">
        <v>29</v>
      </c>
      <c r="D6" s="65" t="s">
        <v>30</v>
      </c>
      <c r="E6" s="65" t="s">
        <v>31</v>
      </c>
      <c r="F6" s="65" t="s">
        <v>32</v>
      </c>
      <c r="G6" s="65" t="s">
        <v>33</v>
      </c>
      <c r="H6" s="65" t="s">
        <v>34</v>
      </c>
      <c r="I6" s="65" t="s">
        <v>35</v>
      </c>
      <c r="J6" s="65" t="s">
        <v>36</v>
      </c>
      <c r="K6" s="65" t="s">
        <v>37</v>
      </c>
      <c r="L6" s="65" t="s">
        <v>38</v>
      </c>
      <c r="M6" s="65" t="s">
        <v>39</v>
      </c>
      <c r="N6" s="65" t="s">
        <v>40</v>
      </c>
      <c r="O6" s="65" t="s">
        <v>41</v>
      </c>
    </row>
    <row r="7" spans="1:15" ht="15" x14ac:dyDescent="0.25">
      <c r="A7" s="11">
        <v>1</v>
      </c>
      <c r="B7" s="12">
        <v>1</v>
      </c>
      <c r="C7" s="67" t="s">
        <v>43</v>
      </c>
      <c r="D7" s="67" t="s">
        <v>43</v>
      </c>
      <c r="E7" s="67" t="s">
        <v>43</v>
      </c>
      <c r="F7" s="67" t="s">
        <v>43</v>
      </c>
      <c r="G7" s="67"/>
      <c r="H7" s="67"/>
      <c r="I7" s="67"/>
      <c r="J7" s="67"/>
      <c r="K7" s="67" t="s">
        <v>43</v>
      </c>
      <c r="L7" s="67" t="s">
        <v>43</v>
      </c>
      <c r="M7" s="67" t="s">
        <v>43</v>
      </c>
      <c r="N7" s="67" t="s">
        <v>43</v>
      </c>
      <c r="O7" s="67"/>
    </row>
    <row r="8" spans="1:15" ht="15" x14ac:dyDescent="0.25">
      <c r="A8" s="11">
        <v>2</v>
      </c>
      <c r="B8" s="12">
        <v>12</v>
      </c>
      <c r="C8" s="67" t="s">
        <v>43</v>
      </c>
      <c r="D8" s="67" t="s">
        <v>43</v>
      </c>
      <c r="E8" s="67" t="s">
        <v>43</v>
      </c>
      <c r="F8" s="67" t="s">
        <v>43</v>
      </c>
      <c r="G8" s="67"/>
      <c r="H8" s="67"/>
      <c r="I8" s="67"/>
      <c r="J8" s="67"/>
      <c r="K8" s="67" t="s">
        <v>43</v>
      </c>
      <c r="L8" s="67" t="s">
        <v>43</v>
      </c>
      <c r="M8" s="67" t="s">
        <v>43</v>
      </c>
      <c r="N8" s="67"/>
      <c r="O8" s="67" t="s">
        <v>43</v>
      </c>
    </row>
    <row r="9" spans="1:15" ht="15" x14ac:dyDescent="0.25">
      <c r="A9" s="11">
        <v>3</v>
      </c>
      <c r="B9" s="12">
        <v>50</v>
      </c>
      <c r="C9" s="67" t="s">
        <v>43</v>
      </c>
      <c r="D9" s="67" t="s">
        <v>43</v>
      </c>
      <c r="E9" s="67" t="s">
        <v>43</v>
      </c>
      <c r="F9" s="67" t="s">
        <v>43</v>
      </c>
      <c r="G9" s="67"/>
      <c r="H9" s="67"/>
      <c r="I9" s="67"/>
      <c r="J9" s="67"/>
      <c r="K9" s="67"/>
      <c r="L9" s="67" t="s">
        <v>43</v>
      </c>
      <c r="M9" s="67" t="s">
        <v>43</v>
      </c>
      <c r="N9" s="67" t="s">
        <v>43</v>
      </c>
      <c r="O9" s="67" t="s">
        <v>43</v>
      </c>
    </row>
    <row r="10" spans="1:15" ht="15" x14ac:dyDescent="0.25">
      <c r="A10" s="11">
        <v>4</v>
      </c>
      <c r="B10" s="12">
        <v>14</v>
      </c>
      <c r="C10" s="67" t="s">
        <v>43</v>
      </c>
      <c r="D10" s="67" t="s">
        <v>43</v>
      </c>
      <c r="E10" s="67" t="s">
        <v>43</v>
      </c>
      <c r="F10" s="67" t="s">
        <v>43</v>
      </c>
      <c r="G10" s="67"/>
      <c r="H10" s="67"/>
      <c r="I10" s="67"/>
      <c r="J10" s="67" t="s">
        <v>43</v>
      </c>
      <c r="K10" s="67" t="s">
        <v>43</v>
      </c>
      <c r="L10" s="67" t="s">
        <v>43</v>
      </c>
      <c r="M10" s="67" t="s">
        <v>43</v>
      </c>
      <c r="N10" s="67" t="s">
        <v>43</v>
      </c>
      <c r="O10" s="67"/>
    </row>
    <row r="11" spans="1:15" ht="15" x14ac:dyDescent="0.25">
      <c r="A11" s="11">
        <v>5</v>
      </c>
      <c r="B11" s="12">
        <v>11</v>
      </c>
      <c r="C11" s="67"/>
      <c r="D11" s="67" t="s">
        <v>43</v>
      </c>
      <c r="E11" s="67" t="s">
        <v>43</v>
      </c>
      <c r="F11" s="67" t="s">
        <v>43</v>
      </c>
      <c r="G11" s="67"/>
      <c r="H11" s="67"/>
      <c r="I11" s="67"/>
      <c r="J11" s="67" t="s">
        <v>43</v>
      </c>
      <c r="K11" s="67" t="s">
        <v>43</v>
      </c>
      <c r="L11" s="67" t="s">
        <v>43</v>
      </c>
      <c r="M11" s="67" t="s">
        <v>43</v>
      </c>
      <c r="N11" s="67" t="s">
        <v>43</v>
      </c>
      <c r="O11" s="67"/>
    </row>
    <row r="12" spans="1:15" ht="15" x14ac:dyDescent="0.25">
      <c r="A12" s="11">
        <v>6</v>
      </c>
      <c r="B12" s="12">
        <v>1607</v>
      </c>
      <c r="C12" s="67" t="s">
        <v>43</v>
      </c>
      <c r="D12" s="67" t="s">
        <v>43</v>
      </c>
      <c r="E12" s="67" t="s">
        <v>43</v>
      </c>
      <c r="F12" s="67" t="s">
        <v>43</v>
      </c>
      <c r="G12" s="67"/>
      <c r="H12" s="67"/>
      <c r="I12" s="67"/>
      <c r="J12" s="67"/>
      <c r="K12" s="67"/>
      <c r="L12" s="67" t="s">
        <v>43</v>
      </c>
      <c r="M12" s="67" t="s">
        <v>43</v>
      </c>
      <c r="N12" s="67" t="s">
        <v>43</v>
      </c>
      <c r="O12" s="67" t="s">
        <v>43</v>
      </c>
    </row>
    <row r="13" spans="1:15" ht="15" x14ac:dyDescent="0.25">
      <c r="A13" s="11">
        <v>7</v>
      </c>
      <c r="B13" s="12">
        <v>7</v>
      </c>
      <c r="C13" s="67" t="s">
        <v>43</v>
      </c>
      <c r="D13" s="67" t="s">
        <v>43</v>
      </c>
      <c r="E13" s="67" t="s">
        <v>43</v>
      </c>
      <c r="F13" s="67" t="s">
        <v>43</v>
      </c>
      <c r="G13" s="67"/>
      <c r="H13" s="67"/>
      <c r="I13" s="67"/>
      <c r="J13" s="67"/>
      <c r="K13" s="67"/>
      <c r="L13" s="67" t="s">
        <v>43</v>
      </c>
      <c r="M13" s="67" t="s">
        <v>43</v>
      </c>
      <c r="N13" s="67" t="s">
        <v>43</v>
      </c>
      <c r="O13" s="67" t="s">
        <v>43</v>
      </c>
    </row>
    <row r="14" spans="1:15" ht="15" x14ac:dyDescent="0.25">
      <c r="A14" s="11">
        <v>8</v>
      </c>
      <c r="B14" s="12">
        <v>17</v>
      </c>
      <c r="C14" s="67" t="s">
        <v>43</v>
      </c>
      <c r="D14" s="67" t="s">
        <v>43</v>
      </c>
      <c r="E14" s="67" t="s">
        <v>43</v>
      </c>
      <c r="F14" s="67" t="s">
        <v>43</v>
      </c>
      <c r="G14" s="67"/>
      <c r="H14" s="67"/>
      <c r="I14" s="67"/>
      <c r="J14" s="67"/>
      <c r="K14" s="67"/>
      <c r="L14" s="67" t="s">
        <v>43</v>
      </c>
      <c r="M14" s="67" t="s">
        <v>43</v>
      </c>
      <c r="N14" s="67" t="s">
        <v>43</v>
      </c>
      <c r="O14" s="67" t="s">
        <v>43</v>
      </c>
    </row>
    <row r="15" spans="1:15" ht="15" x14ac:dyDescent="0.25">
      <c r="A15" s="11">
        <v>9</v>
      </c>
      <c r="B15" s="12">
        <v>21</v>
      </c>
      <c r="C15" s="67" t="s">
        <v>43</v>
      </c>
      <c r="D15" s="67" t="s">
        <v>43</v>
      </c>
      <c r="E15" s="67" t="s">
        <v>43</v>
      </c>
      <c r="F15" s="67" t="s">
        <v>43</v>
      </c>
      <c r="G15" s="67"/>
      <c r="H15" s="67"/>
      <c r="I15" s="67"/>
      <c r="J15" s="67"/>
      <c r="K15" s="67" t="s">
        <v>43</v>
      </c>
      <c r="L15" s="67" t="s">
        <v>43</v>
      </c>
      <c r="M15" s="67" t="s">
        <v>43</v>
      </c>
      <c r="N15" s="67"/>
      <c r="O15" s="67" t="s">
        <v>43</v>
      </c>
    </row>
    <row r="16" spans="1:15" ht="15" x14ac:dyDescent="0.25">
      <c r="A16" s="11">
        <v>10</v>
      </c>
      <c r="B16" s="12">
        <v>3</v>
      </c>
      <c r="C16" s="67" t="s">
        <v>43</v>
      </c>
      <c r="D16" s="67" t="s">
        <v>43</v>
      </c>
      <c r="E16" s="67" t="s">
        <v>43</v>
      </c>
      <c r="F16" s="67" t="s">
        <v>43</v>
      </c>
      <c r="G16" s="67"/>
      <c r="H16" s="67"/>
      <c r="I16" s="67" t="s">
        <v>43</v>
      </c>
      <c r="J16" s="67"/>
      <c r="K16" s="67" t="s">
        <v>43</v>
      </c>
      <c r="L16" s="67" t="s">
        <v>43</v>
      </c>
      <c r="M16" s="67" t="s">
        <v>43</v>
      </c>
      <c r="N16" s="67"/>
      <c r="O16" s="67" t="s">
        <v>43</v>
      </c>
    </row>
    <row r="17" spans="1:16" ht="15" x14ac:dyDescent="0.25">
      <c r="A17" s="11">
        <v>11</v>
      </c>
      <c r="B17" s="12" t="s">
        <v>64</v>
      </c>
      <c r="C17" s="67" t="s">
        <v>43</v>
      </c>
      <c r="D17" s="67" t="s">
        <v>43</v>
      </c>
      <c r="E17" s="67" t="s">
        <v>43</v>
      </c>
      <c r="F17" s="67" t="s">
        <v>43</v>
      </c>
      <c r="G17" s="67"/>
      <c r="H17" s="67"/>
      <c r="I17" s="67"/>
      <c r="J17" s="67"/>
      <c r="K17" s="67" t="s">
        <v>43</v>
      </c>
      <c r="L17" s="67" t="s">
        <v>43</v>
      </c>
      <c r="M17" s="67" t="s">
        <v>43</v>
      </c>
      <c r="N17" s="67" t="s">
        <v>43</v>
      </c>
      <c r="O17" s="67"/>
    </row>
    <row r="18" spans="1:16" ht="15" x14ac:dyDescent="0.25">
      <c r="A18" s="11">
        <v>12</v>
      </c>
      <c r="B18" s="12" t="s">
        <v>64</v>
      </c>
      <c r="C18" s="67" t="s">
        <v>43</v>
      </c>
      <c r="D18" s="67" t="s">
        <v>43</v>
      </c>
      <c r="E18" s="67" t="s">
        <v>43</v>
      </c>
      <c r="F18" s="67" t="s">
        <v>43</v>
      </c>
      <c r="G18" s="67"/>
      <c r="H18" s="67"/>
      <c r="I18" s="67"/>
      <c r="J18" s="67"/>
      <c r="K18" s="67" t="s">
        <v>43</v>
      </c>
      <c r="L18" s="67" t="s">
        <v>43</v>
      </c>
      <c r="M18" s="67" t="s">
        <v>43</v>
      </c>
      <c r="N18" s="67" t="s">
        <v>43</v>
      </c>
      <c r="O18" s="67"/>
      <c r="P18" s="59"/>
    </row>
    <row r="19" spans="1:16" ht="15" x14ac:dyDescent="0.25">
      <c r="A19" s="11">
        <v>13</v>
      </c>
      <c r="B19" s="12" t="s">
        <v>64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59"/>
    </row>
    <row r="20" spans="1:16" ht="15" x14ac:dyDescent="0.25">
      <c r="A20" s="11">
        <v>14</v>
      </c>
      <c r="B20" s="12" t="s">
        <v>64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6" ht="15" x14ac:dyDescent="0.25">
      <c r="A21" s="11">
        <v>15</v>
      </c>
      <c r="B21" s="12" t="s">
        <v>64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6" ht="15" x14ac:dyDescent="0.25">
      <c r="A22" s="11">
        <v>16</v>
      </c>
      <c r="B22" s="12" t="s">
        <v>64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6" ht="15" x14ac:dyDescent="0.25">
      <c r="A23" s="11">
        <v>17</v>
      </c>
      <c r="B23" s="12" t="s">
        <v>64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6" ht="15" x14ac:dyDescent="0.25">
      <c r="A24" s="11">
        <v>18</v>
      </c>
      <c r="B24" s="12" t="s">
        <v>64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6" ht="15" x14ac:dyDescent="0.25">
      <c r="A25" s="11">
        <v>19</v>
      </c>
      <c r="B25" s="12" t="s">
        <v>64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ht="15" x14ac:dyDescent="0.25">
      <c r="A26" s="11">
        <v>20</v>
      </c>
      <c r="B26" s="12" t="s">
        <v>64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00B050"/>
  </sheetPr>
  <dimension ref="A1:AC70"/>
  <sheetViews>
    <sheetView zoomScaleNormal="100" workbookViewId="0">
      <selection activeCell="S12" sqref="S12"/>
    </sheetView>
  </sheetViews>
  <sheetFormatPr defaultRowHeight="12.75" x14ac:dyDescent="0.2"/>
  <cols>
    <col min="1" max="1" width="6.7109375" customWidth="1"/>
    <col min="2" max="2" width="24.42578125" customWidth="1"/>
    <col min="3" max="3" width="1.28515625" customWidth="1"/>
    <col min="4" max="16" width="5" customWidth="1"/>
    <col min="17" max="17" width="6" customWidth="1"/>
    <col min="18" max="18" width="1" customWidth="1"/>
    <col min="19" max="26" width="5" customWidth="1"/>
    <col min="27" max="27" width="5.85546875" customWidth="1"/>
    <col min="28" max="29" width="7.7109375" bestFit="1" customWidth="1"/>
  </cols>
  <sheetData>
    <row r="1" spans="1:29" ht="26.25" x14ac:dyDescent="0.4">
      <c r="A1" s="21" t="s">
        <v>54</v>
      </c>
      <c r="B1" s="22" t="s">
        <v>67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29" ht="82.5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29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>
        <v>7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7</v>
      </c>
      <c r="AB3" s="46">
        <f>IF(COUNT(Q3,AA3)=0,"",AVERAGE(D3:P3,S3:Z3,S3:Z3))</f>
        <v>7</v>
      </c>
      <c r="AC3" s="47">
        <f>AB3</f>
        <v>7</v>
      </c>
    </row>
    <row r="4" spans="1:29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6.7</v>
      </c>
      <c r="T4" s="48"/>
      <c r="U4" s="48"/>
      <c r="V4" s="48"/>
      <c r="W4" s="48"/>
      <c r="X4" s="48"/>
      <c r="Y4" s="48"/>
      <c r="Z4" s="48"/>
      <c r="AA4" s="30">
        <f t="shared" si="1"/>
        <v>6.7</v>
      </c>
      <c r="AB4" s="46">
        <f t="shared" ref="AB4:AB22" si="2">IF(COUNT(Q4,AA4)=0,"",AVERAGE(D4:P4,S4:Z4,S4:Z4))</f>
        <v>6.7</v>
      </c>
      <c r="AC4" s="47">
        <f t="shared" ref="AC4:AC19" si="3">AB4</f>
        <v>6.7</v>
      </c>
    </row>
    <row r="5" spans="1:29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7.2</v>
      </c>
      <c r="T5" s="48"/>
      <c r="U5" s="48"/>
      <c r="V5" s="48"/>
      <c r="W5" s="48"/>
      <c r="X5" s="48"/>
      <c r="Y5" s="48"/>
      <c r="Z5" s="48"/>
      <c r="AA5" s="30">
        <f t="shared" si="1"/>
        <v>7.2</v>
      </c>
      <c r="AB5" s="46">
        <f t="shared" si="2"/>
        <v>7.2</v>
      </c>
      <c r="AC5" s="47">
        <f t="shared" si="3"/>
        <v>7.2</v>
      </c>
    </row>
    <row r="6" spans="1:29" x14ac:dyDescent="0.2">
      <c r="A6" s="11">
        <v>4</v>
      </c>
      <c r="B6" s="12">
        <f>Basisblad!B10</f>
        <v>14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8.6</v>
      </c>
      <c r="T6" s="48"/>
      <c r="U6" s="48"/>
      <c r="V6" s="48"/>
      <c r="W6" s="48"/>
      <c r="X6" s="48"/>
      <c r="Y6" s="48"/>
      <c r="Z6" s="48"/>
      <c r="AA6" s="30">
        <f t="shared" si="1"/>
        <v>8.6</v>
      </c>
      <c r="AB6" s="46">
        <f t="shared" si="2"/>
        <v>8.6</v>
      </c>
      <c r="AC6" s="47">
        <f t="shared" si="3"/>
        <v>8.6</v>
      </c>
    </row>
    <row r="7" spans="1:29" x14ac:dyDescent="0.2">
      <c r="A7" s="11">
        <v>5</v>
      </c>
      <c r="B7" s="12">
        <f>Basisblad!B11</f>
        <v>11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8.8000000000000007</v>
      </c>
      <c r="T7" s="48"/>
      <c r="U7" s="48"/>
      <c r="V7" s="48"/>
      <c r="W7" s="48"/>
      <c r="X7" s="48"/>
      <c r="Y7" s="48"/>
      <c r="Z7" s="48"/>
      <c r="AA7" s="30">
        <f t="shared" si="1"/>
        <v>8.8000000000000007</v>
      </c>
      <c r="AB7" s="46">
        <f t="shared" si="2"/>
        <v>8.8000000000000007</v>
      </c>
      <c r="AC7" s="47">
        <f t="shared" si="3"/>
        <v>8.8000000000000007</v>
      </c>
    </row>
    <row r="8" spans="1:29" x14ac:dyDescent="0.2">
      <c r="A8" s="11">
        <v>6</v>
      </c>
      <c r="B8" s="12">
        <f>Basisblad!B12</f>
        <v>1607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9.1999999999999993</v>
      </c>
      <c r="T8" s="48"/>
      <c r="U8" s="48"/>
      <c r="V8" s="48"/>
      <c r="W8" s="48"/>
      <c r="X8" s="48"/>
      <c r="Y8" s="48"/>
      <c r="Z8" s="48"/>
      <c r="AA8" s="30">
        <f t="shared" si="1"/>
        <v>9.1999999999999993</v>
      </c>
      <c r="AB8" s="46">
        <f t="shared" si="2"/>
        <v>9.1999999999999993</v>
      </c>
      <c r="AC8" s="47">
        <f t="shared" si="3"/>
        <v>9.1999999999999993</v>
      </c>
    </row>
    <row r="9" spans="1:29" x14ac:dyDescent="0.2">
      <c r="A9" s="11">
        <v>7</v>
      </c>
      <c r="B9" s="12">
        <f>Basisblad!B13</f>
        <v>7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7</v>
      </c>
      <c r="T9" s="48"/>
      <c r="U9" s="48"/>
      <c r="V9" s="48"/>
      <c r="W9" s="48"/>
      <c r="X9" s="48"/>
      <c r="Y9" s="48"/>
      <c r="Z9" s="48"/>
      <c r="AA9" s="30">
        <f t="shared" si="1"/>
        <v>7</v>
      </c>
      <c r="AB9" s="46">
        <f t="shared" si="2"/>
        <v>7</v>
      </c>
      <c r="AC9" s="47">
        <f t="shared" si="3"/>
        <v>7</v>
      </c>
    </row>
    <row r="10" spans="1:29" x14ac:dyDescent="0.2">
      <c r="A10" s="11">
        <v>8</v>
      </c>
      <c r="B10" s="12">
        <f>Basisblad!B14</f>
        <v>17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6.3</v>
      </c>
      <c r="T10" s="48"/>
      <c r="U10" s="48"/>
      <c r="V10" s="48"/>
      <c r="W10" s="48"/>
      <c r="X10" s="48"/>
      <c r="Y10" s="48"/>
      <c r="Z10" s="48"/>
      <c r="AA10" s="30">
        <f t="shared" si="1"/>
        <v>6.3</v>
      </c>
      <c r="AB10" s="46">
        <f t="shared" si="2"/>
        <v>6.3</v>
      </c>
      <c r="AC10" s="47">
        <f t="shared" si="3"/>
        <v>6.3</v>
      </c>
    </row>
    <row r="11" spans="1:29" x14ac:dyDescent="0.2">
      <c r="A11" s="11">
        <v>9</v>
      </c>
      <c r="B11" s="12">
        <f>Basisblad!B15</f>
        <v>21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8.8000000000000007</v>
      </c>
      <c r="T11" s="48"/>
      <c r="U11" s="48"/>
      <c r="V11" s="48"/>
      <c r="W11" s="48"/>
      <c r="X11" s="48"/>
      <c r="Y11" s="48"/>
      <c r="Z11" s="48"/>
      <c r="AA11" s="30">
        <f t="shared" si="1"/>
        <v>8.8000000000000007</v>
      </c>
      <c r="AB11" s="46">
        <f t="shared" si="2"/>
        <v>8.8000000000000007</v>
      </c>
      <c r="AC11" s="47">
        <f t="shared" si="3"/>
        <v>8.8000000000000007</v>
      </c>
    </row>
    <row r="12" spans="1:29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>
        <v>8.1999999999999993</v>
      </c>
      <c r="T12" s="48"/>
      <c r="U12" s="48"/>
      <c r="V12" s="48"/>
      <c r="W12" s="48"/>
      <c r="X12" s="48"/>
      <c r="Y12" s="48"/>
      <c r="Z12" s="48"/>
      <c r="AA12" s="30">
        <f t="shared" si="1"/>
        <v>8.1999999999999993</v>
      </c>
      <c r="AB12" s="46">
        <f t="shared" si="2"/>
        <v>8.1999999999999993</v>
      </c>
      <c r="AC12" s="47">
        <f t="shared" si="3"/>
        <v>8.1999999999999993</v>
      </c>
    </row>
    <row r="13" spans="1:29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29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29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29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x14ac:dyDescent="0.4">
      <c r="A25" s="21" t="s">
        <v>55</v>
      </c>
      <c r="B25" s="22" t="s">
        <v>67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x14ac:dyDescent="0.2">
      <c r="A30" s="11">
        <v>4</v>
      </c>
      <c r="B30" s="12">
        <f t="shared" si="7"/>
        <v>14</v>
      </c>
      <c r="C30" s="33"/>
      <c r="D30" s="48" t="s">
        <v>43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x14ac:dyDescent="0.2">
      <c r="A31" s="11">
        <v>5</v>
      </c>
      <c r="B31" s="12">
        <f t="shared" si="7"/>
        <v>11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x14ac:dyDescent="0.2">
      <c r="A32" s="11">
        <v>6</v>
      </c>
      <c r="B32" s="12">
        <f t="shared" si="7"/>
        <v>1607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x14ac:dyDescent="0.2">
      <c r="A33" s="11">
        <v>7</v>
      </c>
      <c r="B33" s="12">
        <f t="shared" si="7"/>
        <v>7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x14ac:dyDescent="0.2">
      <c r="A34" s="11">
        <v>8</v>
      </c>
      <c r="B34" s="12">
        <f t="shared" si="7"/>
        <v>17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A47" s="6"/>
      <c r="B47" s="7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  <c r="AB47" s="1"/>
      <c r="AC47" s="1"/>
    </row>
    <row r="48" spans="1:29" x14ac:dyDescent="0.2">
      <c r="A48" s="6"/>
      <c r="B48" s="7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  <c r="AB48" s="1"/>
      <c r="AC48" s="1"/>
    </row>
    <row r="49" spans="1:29" ht="26.25" x14ac:dyDescent="0.4">
      <c r="A49" s="21" t="s">
        <v>56</v>
      </c>
      <c r="B49" s="22" t="s">
        <v>67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selectLockedCells="1"/>
  <conditionalFormatting sqref="AA2:AB2 Q2">
    <cfRule type="cellIs" dxfId="83" priority="14" stopIfTrue="1" operator="lessThan">
      <formula>6</formula>
    </cfRule>
  </conditionalFormatting>
  <conditionalFormatting sqref="AA3:AA8 Q10:Q22 AA10:AA22 Q3:Q8">
    <cfRule type="cellIs" dxfId="82" priority="13" stopIfTrue="1" operator="lessThan">
      <formula>6</formula>
    </cfRule>
  </conditionalFormatting>
  <conditionalFormatting sqref="AA16:AA18">
    <cfRule type="cellIs" dxfId="81" priority="12" stopIfTrue="1" operator="lessThan">
      <formula>6</formula>
    </cfRule>
  </conditionalFormatting>
  <conditionalFormatting sqref="Q9 AA9">
    <cfRule type="cellIs" dxfId="80" priority="11" stopIfTrue="1" operator="lessThan">
      <formula>6</formula>
    </cfRule>
  </conditionalFormatting>
  <conditionalFormatting sqref="AA26 Q26">
    <cfRule type="cellIs" dxfId="79" priority="10" stopIfTrue="1" operator="lessThan">
      <formula>6</formula>
    </cfRule>
  </conditionalFormatting>
  <conditionalFormatting sqref="Q27:Q32 AA27:AA32 Q34:Q46 AA34:AA46">
    <cfRule type="cellIs" dxfId="78" priority="9" stopIfTrue="1" operator="lessThan">
      <formula>6</formula>
    </cfRule>
  </conditionalFormatting>
  <conditionalFormatting sqref="AA40:AA42">
    <cfRule type="cellIs" dxfId="77" priority="8" stopIfTrue="1" operator="lessThan">
      <formula>6</formula>
    </cfRule>
  </conditionalFormatting>
  <conditionalFormatting sqref="Q33 AA33">
    <cfRule type="cellIs" dxfId="76" priority="7" stopIfTrue="1" operator="lessThan">
      <formula>6</formula>
    </cfRule>
  </conditionalFormatting>
  <conditionalFormatting sqref="AA50 Q50">
    <cfRule type="cellIs" dxfId="75" priority="6" stopIfTrue="1" operator="lessThan">
      <formula>6</formula>
    </cfRule>
  </conditionalFormatting>
  <conditionalFormatting sqref="Q51:Q56 AA51:AA56 Q58:Q70 AA58:AA70">
    <cfRule type="cellIs" dxfId="74" priority="5" stopIfTrue="1" operator="lessThan">
      <formula>6</formula>
    </cfRule>
  </conditionalFormatting>
  <conditionalFormatting sqref="AA64:AA66">
    <cfRule type="cellIs" dxfId="73" priority="4" stopIfTrue="1" operator="lessThan">
      <formula>6</formula>
    </cfRule>
  </conditionalFormatting>
  <conditionalFormatting sqref="Q57 AA57">
    <cfRule type="cellIs" dxfId="72" priority="3" stopIfTrue="1" operator="lessThan">
      <formula>6</formula>
    </cfRule>
  </conditionalFormatting>
  <conditionalFormatting sqref="AB26">
    <cfRule type="cellIs" dxfId="71" priority="2" stopIfTrue="1" operator="lessThan">
      <formula>6</formula>
    </cfRule>
  </conditionalFormatting>
  <conditionalFormatting sqref="AB50">
    <cfRule type="cellIs" dxfId="70" priority="1" stopIfTrue="1" operator="lessThan">
      <formula>6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00B050"/>
  </sheetPr>
  <dimension ref="A1:AF70"/>
  <sheetViews>
    <sheetView zoomScaleNormal="100" workbookViewId="0">
      <pane xSplit="2" topLeftCell="C1" activePane="topRight" state="frozen"/>
      <selection pane="topRight" activeCell="V5" sqref="V5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0" width="5" style="9" customWidth="1"/>
    <col min="11" max="13" width="5" style="8" customWidth="1"/>
    <col min="14" max="16" width="5" style="9" customWidth="1"/>
    <col min="17" max="17" width="6" style="8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9" width="3.5703125" style="1" customWidth="1"/>
    <col min="40" max="16384" width="9.140625" style="1"/>
  </cols>
  <sheetData>
    <row r="1" spans="1:32" ht="32.25" customHeight="1" x14ac:dyDescent="0.4">
      <c r="A1" s="21" t="s">
        <v>54</v>
      </c>
      <c r="B1" s="22" t="s">
        <v>50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/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2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81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2" s="5" customFormat="1" ht="15" customHeight="1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>
        <v>5.8</v>
      </c>
      <c r="T3" s="48">
        <v>7.3</v>
      </c>
      <c r="U3" s="48"/>
      <c r="V3" s="48"/>
      <c r="W3" s="48"/>
      <c r="X3" s="48"/>
      <c r="Y3" s="48"/>
      <c r="Z3" s="48"/>
      <c r="AA3" s="30">
        <f t="shared" ref="AA3:AA22" si="1">IF(COUNT(S3:Z3)=0,"",AVERAGE(S3:Z3))</f>
        <v>6.55</v>
      </c>
      <c r="AB3" s="46">
        <f>IF(COUNT(Q3,AA3)=0,"",AVERAGE(D3:P3,S3:Z3,S3:Z3))</f>
        <v>6.55</v>
      </c>
      <c r="AC3" s="47">
        <f>AB3</f>
        <v>6.55</v>
      </c>
      <c r="AD3" s="4"/>
      <c r="AE3" s="4"/>
      <c r="AF3" s="4"/>
    </row>
    <row r="4" spans="1:32" ht="15" customHeight="1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6.6</v>
      </c>
      <c r="T4" s="48">
        <v>4.9000000000000004</v>
      </c>
      <c r="U4" s="48"/>
      <c r="V4" s="48"/>
      <c r="W4" s="48"/>
      <c r="X4" s="48"/>
      <c r="Y4" s="48"/>
      <c r="Z4" s="48"/>
      <c r="AA4" s="30">
        <f t="shared" si="1"/>
        <v>5.75</v>
      </c>
      <c r="AB4" s="46">
        <f t="shared" ref="AB4:AB22" si="2">IF(COUNT(Q4,AA4)=0,"",AVERAGE(D4:P4,S4:Z4,S4:Z4))</f>
        <v>5.75</v>
      </c>
      <c r="AC4" s="47">
        <f t="shared" ref="AC4:AC19" si="3">AB4</f>
        <v>5.75</v>
      </c>
    </row>
    <row r="5" spans="1:32" ht="15" customHeight="1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5.2</v>
      </c>
      <c r="T5" s="48">
        <v>6.2</v>
      </c>
      <c r="U5" s="48"/>
      <c r="V5" s="48"/>
      <c r="W5" s="48"/>
      <c r="X5" s="48"/>
      <c r="Y5" s="48"/>
      <c r="Z5" s="48"/>
      <c r="AA5" s="30">
        <f t="shared" si="1"/>
        <v>5.7</v>
      </c>
      <c r="AB5" s="46">
        <f t="shared" si="2"/>
        <v>5.7</v>
      </c>
      <c r="AC5" s="47">
        <f t="shared" si="3"/>
        <v>5.7</v>
      </c>
    </row>
    <row r="6" spans="1:32" ht="15" customHeight="1" x14ac:dyDescent="0.2">
      <c r="A6" s="11">
        <v>4</v>
      </c>
      <c r="B6" s="12">
        <f>Basisblad!B10</f>
        <v>14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6.1</v>
      </c>
      <c r="T6" s="48">
        <v>6.9</v>
      </c>
      <c r="U6" s="48"/>
      <c r="V6" s="48"/>
      <c r="W6" s="48"/>
      <c r="X6" s="48"/>
      <c r="Y6" s="48"/>
      <c r="Z6" s="48"/>
      <c r="AA6" s="30">
        <f t="shared" si="1"/>
        <v>6.5</v>
      </c>
      <c r="AB6" s="46">
        <f t="shared" si="2"/>
        <v>6.5</v>
      </c>
      <c r="AC6" s="47">
        <f t="shared" si="3"/>
        <v>6.5</v>
      </c>
    </row>
    <row r="7" spans="1:32" ht="15" customHeight="1" x14ac:dyDescent="0.2">
      <c r="A7" s="11">
        <v>5</v>
      </c>
      <c r="B7" s="12">
        <f>Basisblad!B11</f>
        <v>11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5.9</v>
      </c>
      <c r="T7" s="48"/>
      <c r="U7" s="48"/>
      <c r="V7" s="48"/>
      <c r="W7" s="48"/>
      <c r="X7" s="48"/>
      <c r="Y7" s="48"/>
      <c r="Z7" s="48"/>
      <c r="AA7" s="30">
        <f t="shared" si="1"/>
        <v>5.9</v>
      </c>
      <c r="AB7" s="46">
        <f t="shared" si="2"/>
        <v>5.9</v>
      </c>
      <c r="AC7" s="47">
        <f t="shared" si="3"/>
        <v>5.9</v>
      </c>
    </row>
    <row r="8" spans="1:32" ht="15" customHeight="1" x14ac:dyDescent="0.2">
      <c r="A8" s="11">
        <v>6</v>
      </c>
      <c r="B8" s="12">
        <f>Basisblad!B12</f>
        <v>1607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3</v>
      </c>
      <c r="T8" s="48">
        <v>6</v>
      </c>
      <c r="U8" s="48"/>
      <c r="V8" s="48"/>
      <c r="W8" s="48"/>
      <c r="X8" s="48"/>
      <c r="Y8" s="48"/>
      <c r="Z8" s="48"/>
      <c r="AA8" s="30">
        <f t="shared" si="1"/>
        <v>4.5</v>
      </c>
      <c r="AB8" s="46">
        <f t="shared" si="2"/>
        <v>4.5</v>
      </c>
      <c r="AC8" s="47">
        <f t="shared" si="3"/>
        <v>4.5</v>
      </c>
    </row>
    <row r="9" spans="1:32" ht="15" customHeight="1" x14ac:dyDescent="0.2">
      <c r="A9" s="11">
        <v>7</v>
      </c>
      <c r="B9" s="12">
        <f>Basisblad!B13</f>
        <v>7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6.1</v>
      </c>
      <c r="T9" s="48">
        <v>5.8</v>
      </c>
      <c r="U9" s="48"/>
      <c r="V9" s="48"/>
      <c r="W9" s="48"/>
      <c r="X9" s="48"/>
      <c r="Y9" s="48"/>
      <c r="Z9" s="48"/>
      <c r="AA9" s="30">
        <f t="shared" si="1"/>
        <v>5.9499999999999993</v>
      </c>
      <c r="AB9" s="46">
        <f t="shared" si="2"/>
        <v>5.95</v>
      </c>
      <c r="AC9" s="47">
        <f t="shared" si="3"/>
        <v>5.95</v>
      </c>
    </row>
    <row r="10" spans="1:32" ht="15" customHeight="1" x14ac:dyDescent="0.2">
      <c r="A10" s="11">
        <v>8</v>
      </c>
      <c r="B10" s="12">
        <f>Basisblad!B14</f>
        <v>17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7.2</v>
      </c>
      <c r="T10" s="48">
        <v>5.4</v>
      </c>
      <c r="U10" s="48"/>
      <c r="V10" s="48"/>
      <c r="W10" s="48"/>
      <c r="X10" s="48"/>
      <c r="Y10" s="48"/>
      <c r="Z10" s="48"/>
      <c r="AA10" s="30">
        <f t="shared" si="1"/>
        <v>6.3000000000000007</v>
      </c>
      <c r="AB10" s="46">
        <f t="shared" si="2"/>
        <v>6.3000000000000007</v>
      </c>
      <c r="AC10" s="47">
        <f t="shared" si="3"/>
        <v>6.3000000000000007</v>
      </c>
    </row>
    <row r="11" spans="1:32" ht="15" customHeight="1" x14ac:dyDescent="0.2">
      <c r="A11" s="11">
        <v>9</v>
      </c>
      <c r="B11" s="12">
        <f>Basisblad!B15</f>
        <v>21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7.2</v>
      </c>
      <c r="T11" s="48">
        <v>6</v>
      </c>
      <c r="U11" s="48"/>
      <c r="V11" s="48"/>
      <c r="W11" s="48"/>
      <c r="X11" s="48"/>
      <c r="Y11" s="48"/>
      <c r="Z11" s="48"/>
      <c r="AA11" s="30">
        <f t="shared" si="1"/>
        <v>6.6</v>
      </c>
      <c r="AB11" s="46">
        <f t="shared" si="2"/>
        <v>6.6</v>
      </c>
      <c r="AC11" s="47">
        <f t="shared" si="3"/>
        <v>6.6</v>
      </c>
    </row>
    <row r="12" spans="1:32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2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2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2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2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9" ht="26.25" x14ac:dyDescent="0.4">
      <c r="A25" s="21" t="s">
        <v>55</v>
      </c>
      <c r="B25" s="22" t="s">
        <v>50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 t="s">
        <v>43</v>
      </c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11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1607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7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17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K47" s="9"/>
      <c r="L47" s="9"/>
      <c r="M47" s="9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K48" s="9"/>
      <c r="L48" s="9"/>
      <c r="M48" s="9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50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 t="s">
        <v>43</v>
      </c>
      <c r="T50" s="17" t="s">
        <v>43</v>
      </c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rQmdFu1iCHa40XG1gGe0YiH5MH7/uH+EmmjGlD9CM2DKEBJa0I4CGTD7I3dBv2AloODW0BC6QDmodQBATd7krw==" saltValue="tMfK/u1DNmogtpz5ZJfqLA==" spinCount="100000" sheet="1" objects="1" scenarios="1" selectLockedCells="1"/>
  <conditionalFormatting sqref="AA2:AB2 Q2">
    <cfRule type="cellIs" dxfId="69" priority="14" stopIfTrue="1" operator="lessThan">
      <formula>6</formula>
    </cfRule>
  </conditionalFormatting>
  <conditionalFormatting sqref="AA3:AA8 Q10:Q22 AA10:AA22 Q3:Q8">
    <cfRule type="cellIs" dxfId="68" priority="13" stopIfTrue="1" operator="lessThan">
      <formula>6</formula>
    </cfRule>
  </conditionalFormatting>
  <conditionalFormatting sqref="AA16:AA18">
    <cfRule type="cellIs" dxfId="67" priority="12" stopIfTrue="1" operator="lessThan">
      <formula>6</formula>
    </cfRule>
  </conditionalFormatting>
  <conditionalFormatting sqref="Q9 AA9">
    <cfRule type="cellIs" dxfId="66" priority="11" stopIfTrue="1" operator="lessThan">
      <formula>6</formula>
    </cfRule>
  </conditionalFormatting>
  <conditionalFormatting sqref="AA26 Q26">
    <cfRule type="cellIs" dxfId="65" priority="10" stopIfTrue="1" operator="lessThan">
      <formula>6</formula>
    </cfRule>
  </conditionalFormatting>
  <conditionalFormatting sqref="Q27:Q32 AA27:AA32 Q34:Q46 AA34:AA46">
    <cfRule type="cellIs" dxfId="64" priority="9" stopIfTrue="1" operator="lessThan">
      <formula>6</formula>
    </cfRule>
  </conditionalFormatting>
  <conditionalFormatting sqref="AA40:AA42">
    <cfRule type="cellIs" dxfId="63" priority="8" stopIfTrue="1" operator="lessThan">
      <formula>6</formula>
    </cfRule>
  </conditionalFormatting>
  <conditionalFormatting sqref="Q33 AA33">
    <cfRule type="cellIs" dxfId="62" priority="7" stopIfTrue="1" operator="lessThan">
      <formula>6</formula>
    </cfRule>
  </conditionalFormatting>
  <conditionalFormatting sqref="AA50 Q50">
    <cfRule type="cellIs" dxfId="61" priority="6" stopIfTrue="1" operator="lessThan">
      <formula>6</formula>
    </cfRule>
  </conditionalFormatting>
  <conditionalFormatting sqref="Q51:Q56 AA51:AA56 Q58:Q70 AA58:AA70">
    <cfRule type="cellIs" dxfId="60" priority="5" stopIfTrue="1" operator="lessThan">
      <formula>6</formula>
    </cfRule>
  </conditionalFormatting>
  <conditionalFormatting sqref="AA64:AA66">
    <cfRule type="cellIs" dxfId="59" priority="4" stopIfTrue="1" operator="lessThan">
      <formula>6</formula>
    </cfRule>
  </conditionalFormatting>
  <conditionalFormatting sqref="Q57 AA57">
    <cfRule type="cellIs" dxfId="58" priority="3" stopIfTrue="1" operator="lessThan">
      <formula>6</formula>
    </cfRule>
  </conditionalFormatting>
  <conditionalFormatting sqref="AB26">
    <cfRule type="cellIs" dxfId="57" priority="2" stopIfTrue="1" operator="lessThan">
      <formula>6</formula>
    </cfRule>
  </conditionalFormatting>
  <conditionalFormatting sqref="AB50">
    <cfRule type="cellIs" dxfId="56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00B050"/>
  </sheetPr>
  <dimension ref="A1:AM70"/>
  <sheetViews>
    <sheetView topLeftCell="A52" zoomScaleNormal="100" workbookViewId="0">
      <pane xSplit="2" topLeftCell="D1" activePane="topRight" state="frozen"/>
      <selection pane="topRight" activeCell="S50" sqref="S50:W59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54</v>
      </c>
      <c r="B1" s="93" t="s">
        <v>66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/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 t="str">
        <f t="shared" ref="AB4:AB22" si="2">IF(COUNT(Q4,AA4)=0,"",AVERAGE(D4:P4,S4:Z4,S4:Z4))</f>
        <v/>
      </c>
      <c r="AC4" s="47" t="str">
        <f t="shared" ref="AC4:AC19" si="3">AB4</f>
        <v/>
      </c>
    </row>
    <row r="5" spans="1:39" ht="15" customHeight="1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9" ht="15" customHeight="1" x14ac:dyDescent="0.2">
      <c r="A6" s="11">
        <v>4</v>
      </c>
      <c r="B6" s="12">
        <f>Basisblad!B10</f>
        <v>14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/>
      <c r="T6" s="48"/>
      <c r="U6" s="48"/>
      <c r="V6" s="48"/>
      <c r="W6" s="48"/>
      <c r="X6" s="48"/>
      <c r="Y6" s="48"/>
      <c r="Z6" s="48"/>
      <c r="AA6" s="30" t="str">
        <f t="shared" si="1"/>
        <v/>
      </c>
      <c r="AB6" s="46" t="str">
        <f t="shared" si="2"/>
        <v/>
      </c>
      <c r="AC6" s="47" t="str">
        <f t="shared" si="3"/>
        <v/>
      </c>
    </row>
    <row r="7" spans="1:39" ht="15" customHeight="1" x14ac:dyDescent="0.2">
      <c r="A7" s="11">
        <v>5</v>
      </c>
      <c r="B7" s="12">
        <f>Basisblad!B11</f>
        <v>11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/>
      <c r="T7" s="48"/>
      <c r="U7" s="48"/>
      <c r="V7" s="48"/>
      <c r="W7" s="48"/>
      <c r="X7" s="48"/>
      <c r="Y7" s="48"/>
      <c r="Z7" s="48"/>
      <c r="AA7" s="30" t="str">
        <f t="shared" si="1"/>
        <v/>
      </c>
      <c r="AB7" s="46" t="str">
        <f t="shared" si="2"/>
        <v/>
      </c>
      <c r="AC7" s="47" t="str">
        <f t="shared" si="3"/>
        <v/>
      </c>
    </row>
    <row r="8" spans="1:39" ht="15" customHeight="1" x14ac:dyDescent="0.2">
      <c r="A8" s="11">
        <v>6</v>
      </c>
      <c r="B8" s="12">
        <f>Basisblad!B12</f>
        <v>1607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/>
      <c r="T8" s="48"/>
      <c r="U8" s="48"/>
      <c r="V8" s="48"/>
      <c r="W8" s="48"/>
      <c r="X8" s="48"/>
      <c r="Y8" s="48"/>
      <c r="Z8" s="48"/>
      <c r="AA8" s="30" t="str">
        <f t="shared" si="1"/>
        <v/>
      </c>
      <c r="AB8" s="46" t="str">
        <f t="shared" si="2"/>
        <v/>
      </c>
      <c r="AC8" s="47" t="str">
        <f t="shared" si="3"/>
        <v/>
      </c>
    </row>
    <row r="9" spans="1:39" ht="15" customHeight="1" x14ac:dyDescent="0.2">
      <c r="A9" s="11">
        <v>7</v>
      </c>
      <c r="B9" s="12">
        <f>Basisblad!B13</f>
        <v>7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39" ht="15" customHeight="1" x14ac:dyDescent="0.2">
      <c r="A10" s="11">
        <v>8</v>
      </c>
      <c r="B10" s="12">
        <f>Basisblad!B14</f>
        <v>17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/>
      <c r="T10" s="48"/>
      <c r="U10" s="48"/>
      <c r="V10" s="48"/>
      <c r="W10" s="48"/>
      <c r="X10" s="48"/>
      <c r="Y10" s="48"/>
      <c r="Z10" s="48"/>
      <c r="AA10" s="30" t="str">
        <f t="shared" si="1"/>
        <v/>
      </c>
      <c r="AB10" s="46" t="str">
        <f t="shared" si="2"/>
        <v/>
      </c>
      <c r="AC10" s="47" t="str">
        <f t="shared" si="3"/>
        <v/>
      </c>
    </row>
    <row r="11" spans="1:39" ht="15" customHeight="1" x14ac:dyDescent="0.2">
      <c r="A11" s="11">
        <v>9</v>
      </c>
      <c r="B11" s="12">
        <f>Basisblad!B15</f>
        <v>21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 t="str">
        <f t="shared" si="2"/>
        <v/>
      </c>
      <c r="AC11" s="47" t="str">
        <f t="shared" si="3"/>
        <v/>
      </c>
    </row>
    <row r="12" spans="1:39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55</v>
      </c>
      <c r="B25" s="22" t="s">
        <v>49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11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1607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7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17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49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pOtA5RrccBkWbBIRr2LJsaSqrJPROiUMccujm6qmcsfdiwUlf2hSaO1wZTHXUjGHjVASqNPwkpu/ge+d+rZZUw==" saltValue="BJUlGi2bEexS5zy91O4FDA==" spinCount="100000" sheet="1" objects="1" scenarios="1" selectLockedCells="1"/>
  <conditionalFormatting sqref="AA2:AB2 Q2">
    <cfRule type="cellIs" dxfId="55" priority="14" stopIfTrue="1" operator="lessThan">
      <formula>6</formula>
    </cfRule>
  </conditionalFormatting>
  <conditionalFormatting sqref="AA3:AA8 Q10:Q22 AA10:AA22 Q3:Q8">
    <cfRule type="cellIs" dxfId="54" priority="13" stopIfTrue="1" operator="lessThan">
      <formula>6</formula>
    </cfRule>
  </conditionalFormatting>
  <conditionalFormatting sqref="AA16:AA18">
    <cfRule type="cellIs" dxfId="53" priority="12" stopIfTrue="1" operator="lessThan">
      <formula>6</formula>
    </cfRule>
  </conditionalFormatting>
  <conditionalFormatting sqref="Q9 AA9">
    <cfRule type="cellIs" dxfId="52" priority="11" stopIfTrue="1" operator="lessThan">
      <formula>6</formula>
    </cfRule>
  </conditionalFormatting>
  <conditionalFormatting sqref="AA26 Q26">
    <cfRule type="cellIs" dxfId="51" priority="10" stopIfTrue="1" operator="lessThan">
      <formula>6</formula>
    </cfRule>
  </conditionalFormatting>
  <conditionalFormatting sqref="Q27:Q32 AA27:AA32 Q34:Q46 AA34:AA46">
    <cfRule type="cellIs" dxfId="50" priority="9" stopIfTrue="1" operator="lessThan">
      <formula>6</formula>
    </cfRule>
  </conditionalFormatting>
  <conditionalFormatting sqref="AA40:AA42">
    <cfRule type="cellIs" dxfId="49" priority="8" stopIfTrue="1" operator="lessThan">
      <formula>6</formula>
    </cfRule>
  </conditionalFormatting>
  <conditionalFormatting sqref="Q33 AA33">
    <cfRule type="cellIs" dxfId="48" priority="7" stopIfTrue="1" operator="lessThan">
      <formula>6</formula>
    </cfRule>
  </conditionalFormatting>
  <conditionalFormatting sqref="AA50 Q50">
    <cfRule type="cellIs" dxfId="47" priority="6" stopIfTrue="1" operator="lessThan">
      <formula>6</formula>
    </cfRule>
  </conditionalFormatting>
  <conditionalFormatting sqref="Q51:Q56 AA51:AA56 Q58:Q70 AA58:AA70">
    <cfRule type="cellIs" dxfId="46" priority="5" stopIfTrue="1" operator="lessThan">
      <formula>6</formula>
    </cfRule>
  </conditionalFormatting>
  <conditionalFormatting sqref="AA64:AA66">
    <cfRule type="cellIs" dxfId="45" priority="4" stopIfTrue="1" operator="lessThan">
      <formula>6</formula>
    </cfRule>
  </conditionalFormatting>
  <conditionalFormatting sqref="Q57 AA57">
    <cfRule type="cellIs" dxfId="44" priority="3" stopIfTrue="1" operator="lessThan">
      <formula>6</formula>
    </cfRule>
  </conditionalFormatting>
  <conditionalFormatting sqref="AB26">
    <cfRule type="cellIs" dxfId="43" priority="2" stopIfTrue="1" operator="lessThan">
      <formula>6</formula>
    </cfRule>
  </conditionalFormatting>
  <conditionalFormatting sqref="AB50">
    <cfRule type="cellIs" dxfId="42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70"/>
  <sheetViews>
    <sheetView zoomScaleNormal="100" workbookViewId="0">
      <selection activeCell="S12" sqref="S12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54</v>
      </c>
      <c r="B1" s="22" t="s">
        <v>26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46</v>
      </c>
      <c r="C2" s="31"/>
      <c r="D2" s="14" t="s">
        <v>70</v>
      </c>
      <c r="E2" s="14" t="s">
        <v>82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1</v>
      </c>
      <c r="C3" s="33"/>
      <c r="D3" s="48">
        <v>8.1999999999999993</v>
      </c>
      <c r="E3" s="48">
        <v>7.4</v>
      </c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7.8</v>
      </c>
      <c r="R3" s="23" t="s">
        <v>43</v>
      </c>
      <c r="S3" s="48">
        <v>7.5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7.5</v>
      </c>
      <c r="AB3" s="46">
        <f>IF(COUNT(Q3,AA3)=0,"",AVERAGE(D3:P3,S3:Z3,S3:Z3))</f>
        <v>7.65</v>
      </c>
      <c r="AC3" s="47">
        <f>AB3</f>
        <v>7.65</v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12</v>
      </c>
      <c r="C4" s="34"/>
      <c r="D4" s="48">
        <v>6</v>
      </c>
      <c r="E4" s="48">
        <v>4.7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5.35</v>
      </c>
      <c r="R4" s="32"/>
      <c r="S4" s="96">
        <v>5.4</v>
      </c>
      <c r="T4" s="48"/>
      <c r="U4" s="48"/>
      <c r="V4" s="48"/>
      <c r="W4" s="48"/>
      <c r="X4" s="48"/>
      <c r="Y4" s="48"/>
      <c r="Z4" s="48"/>
      <c r="AA4" s="30">
        <f t="shared" si="1"/>
        <v>5.4</v>
      </c>
      <c r="AB4" s="46">
        <f t="shared" ref="AB4:AB22" si="2">IF(COUNT(Q4,AA4)=0,"",AVERAGE(D4:P4,S4:Z4,S4:Z4))</f>
        <v>5.375</v>
      </c>
      <c r="AC4" s="47">
        <f t="shared" ref="AC4:AC19" si="3">AB4</f>
        <v>5.375</v>
      </c>
    </row>
    <row r="5" spans="1:39" ht="15" customHeight="1" x14ac:dyDescent="0.2">
      <c r="A5" s="11">
        <v>3</v>
      </c>
      <c r="B5" s="12">
        <f>Basisblad!B9</f>
        <v>50</v>
      </c>
      <c r="C5" s="33"/>
      <c r="D5" s="48">
        <v>6.8</v>
      </c>
      <c r="E5" s="48">
        <v>8.4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7.6</v>
      </c>
      <c r="R5" s="32"/>
      <c r="S5" s="48">
        <v>8.9</v>
      </c>
      <c r="T5" s="48"/>
      <c r="U5" s="48"/>
      <c r="V5" s="48"/>
      <c r="W5" s="48"/>
      <c r="X5" s="48"/>
      <c r="Y5" s="48"/>
      <c r="Z5" s="48"/>
      <c r="AA5" s="30">
        <f>IF(COUNT(S5:Z5)=0,"",AVERAGE(S5:Z5))</f>
        <v>8.9</v>
      </c>
      <c r="AB5" s="46">
        <f>IF(COUNT(Q5,AA5)=0,"",AVERAGE(D5:P5,S5:Z5,S5:Z5))</f>
        <v>8.25</v>
      </c>
      <c r="AC5" s="47">
        <f t="shared" si="3"/>
        <v>8.25</v>
      </c>
    </row>
    <row r="6" spans="1:39" ht="15" customHeight="1" x14ac:dyDescent="0.2">
      <c r="A6" s="11">
        <v>4</v>
      </c>
      <c r="B6" s="12">
        <f>Basisblad!B10</f>
        <v>14</v>
      </c>
      <c r="C6" s="33"/>
      <c r="D6" s="48">
        <v>4.5</v>
      </c>
      <c r="E6" s="48">
        <v>1.1000000000000001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2.8</v>
      </c>
      <c r="R6" s="32"/>
      <c r="S6" s="48">
        <v>7</v>
      </c>
      <c r="T6" s="48"/>
      <c r="U6" s="48"/>
      <c r="V6" s="48"/>
      <c r="W6" s="48"/>
      <c r="X6" s="48"/>
      <c r="Y6" s="48"/>
      <c r="Z6" s="48"/>
      <c r="AA6" s="30">
        <f t="shared" si="1"/>
        <v>7</v>
      </c>
      <c r="AB6" s="46">
        <f t="shared" si="2"/>
        <v>4.9000000000000004</v>
      </c>
      <c r="AC6" s="47">
        <f t="shared" si="3"/>
        <v>4.9000000000000004</v>
      </c>
    </row>
    <row r="7" spans="1:39" ht="15" customHeight="1" x14ac:dyDescent="0.2">
      <c r="A7" s="11">
        <v>5</v>
      </c>
      <c r="B7" s="12">
        <f>Basisblad!B11</f>
        <v>11</v>
      </c>
      <c r="C7" s="33"/>
      <c r="D7" s="48">
        <v>7.9</v>
      </c>
      <c r="E7" s="48">
        <v>7.1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7.5</v>
      </c>
      <c r="R7" s="32"/>
      <c r="S7" s="48">
        <v>7.5</v>
      </c>
      <c r="T7" s="48"/>
      <c r="U7" s="48"/>
      <c r="V7" s="48"/>
      <c r="W7" s="48"/>
      <c r="X7" s="48"/>
      <c r="Y7" s="48"/>
      <c r="Z7" s="48"/>
      <c r="AA7" s="30">
        <f t="shared" si="1"/>
        <v>7.5</v>
      </c>
      <c r="AB7" s="46">
        <f t="shared" si="2"/>
        <v>7.5</v>
      </c>
      <c r="AC7" s="47">
        <f t="shared" si="3"/>
        <v>7.5</v>
      </c>
    </row>
    <row r="8" spans="1:39" ht="15" customHeight="1" x14ac:dyDescent="0.2">
      <c r="A8" s="11">
        <v>6</v>
      </c>
      <c r="B8" s="12">
        <f>Basisblad!B12</f>
        <v>1607</v>
      </c>
      <c r="C8" s="33"/>
      <c r="D8" s="48">
        <v>5.8</v>
      </c>
      <c r="E8" s="48">
        <v>2.8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4.3</v>
      </c>
      <c r="R8" s="32"/>
      <c r="S8" s="48">
        <v>6.8</v>
      </c>
      <c r="T8" s="48"/>
      <c r="U8" s="48"/>
      <c r="V8" s="48"/>
      <c r="W8" s="48"/>
      <c r="X8" s="48"/>
      <c r="Y8" s="48"/>
      <c r="Z8" s="48"/>
      <c r="AA8" s="30">
        <f t="shared" si="1"/>
        <v>6.8</v>
      </c>
      <c r="AB8" s="46">
        <f t="shared" si="2"/>
        <v>5.55</v>
      </c>
      <c r="AC8" s="47">
        <f t="shared" si="3"/>
        <v>5.55</v>
      </c>
    </row>
    <row r="9" spans="1:39" ht="15" customHeight="1" x14ac:dyDescent="0.2">
      <c r="A9" s="11">
        <v>7</v>
      </c>
      <c r="B9" s="12">
        <f>Basisblad!B13</f>
        <v>7</v>
      </c>
      <c r="C9" s="33"/>
      <c r="D9" s="48">
        <v>6</v>
      </c>
      <c r="E9" s="48">
        <v>7.6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6.8</v>
      </c>
      <c r="R9" s="32"/>
      <c r="S9" s="48">
        <v>7.9</v>
      </c>
      <c r="T9" s="48"/>
      <c r="U9" s="48"/>
      <c r="V9" s="48"/>
      <c r="W9" s="48"/>
      <c r="X9" s="48"/>
      <c r="Y9" s="48"/>
      <c r="Z9" s="48"/>
      <c r="AA9" s="30">
        <f t="shared" si="1"/>
        <v>7.9</v>
      </c>
      <c r="AB9" s="46">
        <f t="shared" si="2"/>
        <v>7.35</v>
      </c>
      <c r="AC9" s="47">
        <f t="shared" si="3"/>
        <v>7.35</v>
      </c>
    </row>
    <row r="10" spans="1:39" ht="15" customHeight="1" x14ac:dyDescent="0.2">
      <c r="A10" s="11">
        <v>8</v>
      </c>
      <c r="B10" s="12">
        <f>Basisblad!B14</f>
        <v>17</v>
      </c>
      <c r="C10" s="33"/>
      <c r="D10" s="48">
        <v>8.1999999999999993</v>
      </c>
      <c r="E10" s="48">
        <v>8.1999999999999993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8.1999999999999993</v>
      </c>
      <c r="R10" s="32"/>
      <c r="S10" s="48">
        <v>8.1999999999999993</v>
      </c>
      <c r="T10" s="48"/>
      <c r="U10" s="48"/>
      <c r="V10" s="48"/>
      <c r="W10" s="48"/>
      <c r="X10" s="48"/>
      <c r="Y10" s="48"/>
      <c r="Z10" s="48"/>
      <c r="AA10" s="30">
        <f t="shared" si="1"/>
        <v>8.1999999999999993</v>
      </c>
      <c r="AB10" s="46">
        <f t="shared" si="2"/>
        <v>8.1999999999999993</v>
      </c>
      <c r="AC10" s="47">
        <f t="shared" si="3"/>
        <v>8.1999999999999993</v>
      </c>
    </row>
    <row r="11" spans="1:39" ht="15" customHeight="1" x14ac:dyDescent="0.2">
      <c r="A11" s="11">
        <v>9</v>
      </c>
      <c r="B11" s="12">
        <f>Basisblad!B15</f>
        <v>21</v>
      </c>
      <c r="C11" s="33"/>
      <c r="D11" s="48">
        <v>6.6</v>
      </c>
      <c r="E11" s="48">
        <v>8.4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7.5</v>
      </c>
      <c r="R11" s="32"/>
      <c r="S11" s="48">
        <v>7.3</v>
      </c>
      <c r="T11" s="48"/>
      <c r="U11" s="48"/>
      <c r="V11" s="48"/>
      <c r="W11" s="48"/>
      <c r="X11" s="48"/>
      <c r="Y11" s="48"/>
      <c r="Z11" s="48"/>
      <c r="AA11" s="30">
        <f t="shared" si="1"/>
        <v>7.3</v>
      </c>
      <c r="AB11" s="46">
        <f t="shared" si="2"/>
        <v>7.4</v>
      </c>
      <c r="AC11" s="47">
        <f t="shared" si="3"/>
        <v>7.4</v>
      </c>
    </row>
    <row r="12" spans="1:39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55</v>
      </c>
      <c r="B25" s="22" t="s">
        <v>26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14</v>
      </c>
      <c r="C30" s="33"/>
      <c r="D30" s="48" t="s">
        <v>43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11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1607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7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17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26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 t="s">
        <v>43</v>
      </c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sheet="1" objects="1" scenarios="1" selectLockedCells="1"/>
  <conditionalFormatting sqref="AA2:AB2 Q2">
    <cfRule type="cellIs" dxfId="41" priority="14" stopIfTrue="1" operator="lessThan">
      <formula>6</formula>
    </cfRule>
  </conditionalFormatting>
  <conditionalFormatting sqref="AA3:AA8 Q10:Q22 AA10:AA22 Q3:Q8">
    <cfRule type="cellIs" dxfId="40" priority="13" stopIfTrue="1" operator="lessThan">
      <formula>6</formula>
    </cfRule>
  </conditionalFormatting>
  <conditionalFormatting sqref="AA16:AA18">
    <cfRule type="cellIs" dxfId="39" priority="12" stopIfTrue="1" operator="lessThan">
      <formula>6</formula>
    </cfRule>
  </conditionalFormatting>
  <conditionalFormatting sqref="Q9 AA9">
    <cfRule type="cellIs" dxfId="38" priority="11" stopIfTrue="1" operator="lessThan">
      <formula>6</formula>
    </cfRule>
  </conditionalFormatting>
  <conditionalFormatting sqref="AA26 Q26">
    <cfRule type="cellIs" dxfId="37" priority="10" stopIfTrue="1" operator="lessThan">
      <formula>6</formula>
    </cfRule>
  </conditionalFormatting>
  <conditionalFormatting sqref="Q27:Q32 AA27:AA32 Q34:Q46 AA34:AA46">
    <cfRule type="cellIs" dxfId="36" priority="9" stopIfTrue="1" operator="lessThan">
      <formula>6</formula>
    </cfRule>
  </conditionalFormatting>
  <conditionalFormatting sqref="AA40:AA42">
    <cfRule type="cellIs" dxfId="35" priority="8" stopIfTrue="1" operator="lessThan">
      <formula>6</formula>
    </cfRule>
  </conditionalFormatting>
  <conditionalFormatting sqref="Q33 AA33">
    <cfRule type="cellIs" dxfId="34" priority="7" stopIfTrue="1" operator="lessThan">
      <formula>6</formula>
    </cfRule>
  </conditionalFormatting>
  <conditionalFormatting sqref="AA50 Q50">
    <cfRule type="cellIs" dxfId="33" priority="6" stopIfTrue="1" operator="lessThan">
      <formula>6</formula>
    </cfRule>
  </conditionalFormatting>
  <conditionalFormatting sqref="Q51:Q56 AA51:AA56 Q58:Q70 AA58:AA70">
    <cfRule type="cellIs" dxfId="32" priority="5" stopIfTrue="1" operator="lessThan">
      <formula>6</formula>
    </cfRule>
  </conditionalFormatting>
  <conditionalFormatting sqref="AA64:AA66">
    <cfRule type="cellIs" dxfId="31" priority="4" stopIfTrue="1" operator="lessThan">
      <formula>6</formula>
    </cfRule>
  </conditionalFormatting>
  <conditionalFormatting sqref="Q57 AA57">
    <cfRule type="cellIs" dxfId="30" priority="3" stopIfTrue="1" operator="lessThan">
      <formula>6</formula>
    </cfRule>
  </conditionalFormatting>
  <conditionalFormatting sqref="AB26">
    <cfRule type="cellIs" dxfId="29" priority="2" stopIfTrue="1" operator="lessThan">
      <formula>6</formula>
    </cfRule>
  </conditionalFormatting>
  <conditionalFormatting sqref="AB50">
    <cfRule type="cellIs" dxfId="28" priority="1" stopIfTrue="1" operator="lessThan">
      <formula>6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70"/>
  <sheetViews>
    <sheetView zoomScaleNormal="100" workbookViewId="0">
      <selection activeCell="V5" sqref="V5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54</v>
      </c>
      <c r="B1" s="22" t="s">
        <v>48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87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>
        <v>7.9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7.9</v>
      </c>
      <c r="AB3" s="46">
        <f>IF(COUNT(Q3,AA3)=0,"",AVERAGE(D3:P3,S3:Z3,S3:Z3))</f>
        <v>7.9</v>
      </c>
      <c r="AC3" s="47">
        <f>AB3</f>
        <v>7.9</v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8</v>
      </c>
      <c r="T4" s="48"/>
      <c r="U4" s="48"/>
      <c r="V4" s="48"/>
      <c r="W4" s="48"/>
      <c r="X4" s="48"/>
      <c r="Y4" s="48"/>
      <c r="Z4" s="48"/>
      <c r="AA4" s="30">
        <f t="shared" si="1"/>
        <v>8</v>
      </c>
      <c r="AB4" s="46">
        <f t="shared" ref="AB4:AB22" si="2">IF(COUNT(Q4,AA4)=0,"",AVERAGE(D4:P4,S4:Z4,S4:Z4))</f>
        <v>8</v>
      </c>
      <c r="AC4" s="47">
        <f t="shared" ref="AC4:AC19" si="3">AB4</f>
        <v>8</v>
      </c>
    </row>
    <row r="5" spans="1:39" ht="15" customHeight="1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7.5</v>
      </c>
      <c r="T5" s="48"/>
      <c r="U5" s="48"/>
      <c r="V5" s="48"/>
      <c r="W5" s="48"/>
      <c r="X5" s="48"/>
      <c r="Y5" s="48"/>
      <c r="Z5" s="48"/>
      <c r="AA5" s="30">
        <f t="shared" si="1"/>
        <v>7.5</v>
      </c>
      <c r="AB5" s="46">
        <f t="shared" si="2"/>
        <v>7.5</v>
      </c>
      <c r="AC5" s="47">
        <f t="shared" si="3"/>
        <v>7.5</v>
      </c>
    </row>
    <row r="6" spans="1:39" ht="15" customHeight="1" x14ac:dyDescent="0.2">
      <c r="A6" s="11">
        <v>4</v>
      </c>
      <c r="B6" s="12">
        <f>Basisblad!B10</f>
        <v>14</v>
      </c>
      <c r="C6" s="33"/>
      <c r="D6" s="48" t="s">
        <v>43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7.5</v>
      </c>
      <c r="T6" s="48"/>
      <c r="U6" s="48"/>
      <c r="V6" s="48"/>
      <c r="W6" s="48"/>
      <c r="X6" s="48"/>
      <c r="Y6" s="48"/>
      <c r="Z6" s="48"/>
      <c r="AA6" s="30">
        <f t="shared" si="1"/>
        <v>7.5</v>
      </c>
      <c r="AB6" s="46">
        <f t="shared" si="2"/>
        <v>7.5</v>
      </c>
      <c r="AC6" s="47">
        <f t="shared" si="3"/>
        <v>7.5</v>
      </c>
    </row>
    <row r="7" spans="1:39" ht="15" customHeight="1" x14ac:dyDescent="0.2">
      <c r="A7" s="11">
        <v>5</v>
      </c>
      <c r="B7" s="12">
        <f>Basisblad!B11</f>
        <v>11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8</v>
      </c>
      <c r="T7" s="48"/>
      <c r="U7" s="48"/>
      <c r="V7" s="48"/>
      <c r="W7" s="48"/>
      <c r="X7" s="48"/>
      <c r="Y7" s="48"/>
      <c r="Z7" s="48"/>
      <c r="AA7" s="30">
        <f t="shared" si="1"/>
        <v>8</v>
      </c>
      <c r="AB7" s="46">
        <f t="shared" si="2"/>
        <v>8</v>
      </c>
      <c r="AC7" s="47">
        <f t="shared" si="3"/>
        <v>8</v>
      </c>
    </row>
    <row r="8" spans="1:39" ht="15" customHeight="1" x14ac:dyDescent="0.2">
      <c r="A8" s="11">
        <v>6</v>
      </c>
      <c r="B8" s="12">
        <f>Basisblad!B12</f>
        <v>1607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6.8</v>
      </c>
      <c r="T8" s="48"/>
      <c r="U8" s="48"/>
      <c r="V8" s="48"/>
      <c r="W8" s="48"/>
      <c r="X8" s="48"/>
      <c r="Y8" s="48"/>
      <c r="Z8" s="48"/>
      <c r="AA8" s="30">
        <f t="shared" si="1"/>
        <v>6.8</v>
      </c>
      <c r="AB8" s="46">
        <f t="shared" si="2"/>
        <v>6.8</v>
      </c>
      <c r="AC8" s="47">
        <f t="shared" si="3"/>
        <v>6.8</v>
      </c>
    </row>
    <row r="9" spans="1:39" ht="15" customHeight="1" x14ac:dyDescent="0.2">
      <c r="A9" s="11">
        <v>7</v>
      </c>
      <c r="B9" s="12">
        <f>Basisblad!B13</f>
        <v>7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7.9</v>
      </c>
      <c r="T9" s="48"/>
      <c r="U9" s="48"/>
      <c r="V9" s="48"/>
      <c r="W9" s="48"/>
      <c r="X9" s="48"/>
      <c r="Y9" s="48"/>
      <c r="Z9" s="48"/>
      <c r="AA9" s="30">
        <f t="shared" si="1"/>
        <v>7.9</v>
      </c>
      <c r="AB9" s="46">
        <f t="shared" si="2"/>
        <v>7.9</v>
      </c>
      <c r="AC9" s="47">
        <f t="shared" si="3"/>
        <v>7.9</v>
      </c>
    </row>
    <row r="10" spans="1:39" ht="15" customHeight="1" x14ac:dyDescent="0.2">
      <c r="A10" s="11">
        <v>8</v>
      </c>
      <c r="B10" s="12">
        <f>Basisblad!B14</f>
        <v>17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7.8</v>
      </c>
      <c r="T10" s="48"/>
      <c r="U10" s="48"/>
      <c r="V10" s="48"/>
      <c r="W10" s="48"/>
      <c r="X10" s="48"/>
      <c r="Y10" s="48"/>
      <c r="Z10" s="48"/>
      <c r="AA10" s="30">
        <f t="shared" si="1"/>
        <v>7.8</v>
      </c>
      <c r="AB10" s="46">
        <f t="shared" si="2"/>
        <v>7.8</v>
      </c>
      <c r="AC10" s="47">
        <f t="shared" si="3"/>
        <v>7.8</v>
      </c>
    </row>
    <row r="11" spans="1:39" ht="15" customHeight="1" x14ac:dyDescent="0.2">
      <c r="A11" s="11">
        <v>9</v>
      </c>
      <c r="B11" s="12">
        <f>Basisblad!B15</f>
        <v>21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7.3</v>
      </c>
      <c r="T11" s="48"/>
      <c r="U11" s="48"/>
      <c r="V11" s="48"/>
      <c r="W11" s="48"/>
      <c r="X11" s="48"/>
      <c r="Y11" s="48"/>
      <c r="Z11" s="48"/>
      <c r="AA11" s="30">
        <f t="shared" si="1"/>
        <v>7.3</v>
      </c>
      <c r="AB11" s="46">
        <f t="shared" si="2"/>
        <v>7.3</v>
      </c>
      <c r="AC11" s="47">
        <f t="shared" si="3"/>
        <v>7.3</v>
      </c>
    </row>
    <row r="12" spans="1:39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>
        <v>8.6999999999999993</v>
      </c>
      <c r="T12" s="48"/>
      <c r="U12" s="48"/>
      <c r="V12" s="48"/>
      <c r="W12" s="48"/>
      <c r="X12" s="48"/>
      <c r="Y12" s="48"/>
      <c r="Z12" s="48"/>
      <c r="AA12" s="30">
        <f t="shared" si="1"/>
        <v>8.6999999999999993</v>
      </c>
      <c r="AB12" s="46">
        <f t="shared" si="2"/>
        <v>8.6999999999999993</v>
      </c>
      <c r="AC12" s="47">
        <f t="shared" si="3"/>
        <v>8.6999999999999993</v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55</v>
      </c>
      <c r="B25" s="22" t="s">
        <v>48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14</v>
      </c>
      <c r="C30" s="33"/>
      <c r="D30" s="48" t="s">
        <v>43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11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1607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7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17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48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 t="s">
        <v>43</v>
      </c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CBM9T/P5G5Sa9tFfvQQGrqaC4JAZdNF9bdsH2S8uWX73SqvEmVTBA64r/Lb+6yRYvTFg1tzxSPSpYtyVRjBFPw==" saltValue="2Hj4uDhtvTFrX9IYqCyxaA==" spinCount="100000" sheet="1" objects="1" scenarios="1" selectLockedCells="1"/>
  <conditionalFormatting sqref="AA2:AB2 Q2">
    <cfRule type="cellIs" dxfId="27" priority="14" stopIfTrue="1" operator="lessThan">
      <formula>6</formula>
    </cfRule>
  </conditionalFormatting>
  <conditionalFormatting sqref="AA3:AA8 Q10:Q22 AA10:AA22 Q3:Q8">
    <cfRule type="cellIs" dxfId="26" priority="13" stopIfTrue="1" operator="lessThan">
      <formula>6</formula>
    </cfRule>
  </conditionalFormatting>
  <conditionalFormatting sqref="AA16:AA18">
    <cfRule type="cellIs" dxfId="25" priority="12" stopIfTrue="1" operator="lessThan">
      <formula>6</formula>
    </cfRule>
  </conditionalFormatting>
  <conditionalFormatting sqref="Q9 AA9">
    <cfRule type="cellIs" dxfId="24" priority="11" stopIfTrue="1" operator="lessThan">
      <formula>6</formula>
    </cfRule>
  </conditionalFormatting>
  <conditionalFormatting sqref="AA26 Q26">
    <cfRule type="cellIs" dxfId="23" priority="10" stopIfTrue="1" operator="lessThan">
      <formula>6</formula>
    </cfRule>
  </conditionalFormatting>
  <conditionalFormatting sqref="Q27:Q32 AA27:AA32 Q34:Q46 AA34:AA46">
    <cfRule type="cellIs" dxfId="22" priority="9" stopIfTrue="1" operator="lessThan">
      <formula>6</formula>
    </cfRule>
  </conditionalFormatting>
  <conditionalFormatting sqref="AA40:AA42">
    <cfRule type="cellIs" dxfId="21" priority="8" stopIfTrue="1" operator="lessThan">
      <formula>6</formula>
    </cfRule>
  </conditionalFormatting>
  <conditionalFormatting sqref="Q33 AA33">
    <cfRule type="cellIs" dxfId="20" priority="7" stopIfTrue="1" operator="lessThan">
      <formula>6</formula>
    </cfRule>
  </conditionalFormatting>
  <conditionalFormatting sqref="AA50 Q50">
    <cfRule type="cellIs" dxfId="19" priority="6" stopIfTrue="1" operator="lessThan">
      <formula>6</formula>
    </cfRule>
  </conditionalFormatting>
  <conditionalFormatting sqref="Q51:Q56 AA51:AA56 Q58:Q70 AA58:AA70">
    <cfRule type="cellIs" dxfId="18" priority="5" stopIfTrue="1" operator="lessThan">
      <formula>6</formula>
    </cfRule>
  </conditionalFormatting>
  <conditionalFormatting sqref="AA64:AA66">
    <cfRule type="cellIs" dxfId="17" priority="4" stopIfTrue="1" operator="lessThan">
      <formula>6</formula>
    </cfRule>
  </conditionalFormatting>
  <conditionalFormatting sqref="Q57 AA57">
    <cfRule type="cellIs" dxfId="16" priority="3" stopIfTrue="1" operator="lessThan">
      <formula>6</formula>
    </cfRule>
  </conditionalFormatting>
  <conditionalFormatting sqref="AB26">
    <cfRule type="cellIs" dxfId="15" priority="2" stopIfTrue="1" operator="lessThan">
      <formula>6</formula>
    </cfRule>
  </conditionalFormatting>
  <conditionalFormatting sqref="AB50">
    <cfRule type="cellIs" dxfId="14" priority="1" stopIfTrue="1" operator="lessThan">
      <formula>6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7030A0"/>
  </sheetPr>
  <dimension ref="A1:AM70"/>
  <sheetViews>
    <sheetView zoomScaleNormal="100" workbookViewId="0">
      <pane xSplit="2" topLeftCell="C1" activePane="topRight" state="frozen"/>
      <selection pane="topRight" activeCell="S8" sqref="S8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54</v>
      </c>
      <c r="B1" s="22" t="s">
        <v>25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87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>
        <v>6.8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6.8</v>
      </c>
      <c r="AB3" s="46">
        <f>IF(COUNT(Q3,AA3)=0,"",AVERAGE(D3:P3,S3:Z3,S3:Z3))</f>
        <v>6.8</v>
      </c>
      <c r="AC3" s="47">
        <f>AB3</f>
        <v>6.8</v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6.5</v>
      </c>
      <c r="T4" s="48"/>
      <c r="U4" s="48"/>
      <c r="V4" s="48"/>
      <c r="W4" s="48"/>
      <c r="X4" s="48"/>
      <c r="Y4" s="48"/>
      <c r="Z4" s="48"/>
      <c r="AA4" s="30">
        <f t="shared" si="1"/>
        <v>6.5</v>
      </c>
      <c r="AB4" s="46">
        <f t="shared" ref="AB4:AB22" si="2">IF(COUNT(Q4,AA4)=0,"",AVERAGE(D4:P4,S4:Z4,S4:Z4))</f>
        <v>6.5</v>
      </c>
      <c r="AC4" s="47">
        <f t="shared" ref="AC4:AC19" si="3">AB4</f>
        <v>6.5</v>
      </c>
    </row>
    <row r="5" spans="1:39" ht="15" customHeight="1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5.8</v>
      </c>
      <c r="T5" s="48"/>
      <c r="U5" s="48"/>
      <c r="V5" s="48"/>
      <c r="W5" s="48"/>
      <c r="X5" s="48"/>
      <c r="Y5" s="48"/>
      <c r="Z5" s="48"/>
      <c r="AA5" s="30">
        <f t="shared" si="1"/>
        <v>5.8</v>
      </c>
      <c r="AB5" s="46">
        <f t="shared" si="2"/>
        <v>5.8</v>
      </c>
      <c r="AC5" s="47">
        <f t="shared" si="3"/>
        <v>5.8</v>
      </c>
    </row>
    <row r="6" spans="1:39" ht="15" customHeight="1" x14ac:dyDescent="0.2">
      <c r="A6" s="11">
        <v>4</v>
      </c>
      <c r="B6" s="12">
        <f>Basisblad!B10</f>
        <v>14</v>
      </c>
      <c r="C6" s="33"/>
      <c r="D6" s="48" t="s">
        <v>43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7.5</v>
      </c>
      <c r="T6" s="48"/>
      <c r="U6" s="48"/>
      <c r="V6" s="48"/>
      <c r="W6" s="48"/>
      <c r="X6" s="48"/>
      <c r="Y6" s="48"/>
      <c r="Z6" s="48"/>
      <c r="AA6" s="30">
        <f t="shared" si="1"/>
        <v>7.5</v>
      </c>
      <c r="AB6" s="46">
        <f t="shared" si="2"/>
        <v>7.5</v>
      </c>
      <c r="AC6" s="47">
        <f t="shared" si="3"/>
        <v>7.5</v>
      </c>
    </row>
    <row r="7" spans="1:39" ht="15" customHeight="1" x14ac:dyDescent="0.2">
      <c r="A7" s="11">
        <v>5</v>
      </c>
      <c r="B7" s="12">
        <f>Basisblad!B11</f>
        <v>11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6.9</v>
      </c>
      <c r="T7" s="48"/>
      <c r="U7" s="48"/>
      <c r="V7" s="48"/>
      <c r="W7" s="48"/>
      <c r="X7" s="48"/>
      <c r="Y7" s="48"/>
      <c r="Z7" s="48"/>
      <c r="AA7" s="30">
        <f t="shared" si="1"/>
        <v>6.9</v>
      </c>
      <c r="AB7" s="46">
        <f t="shared" si="2"/>
        <v>6.9</v>
      </c>
      <c r="AC7" s="47">
        <f t="shared" si="3"/>
        <v>6.9</v>
      </c>
    </row>
    <row r="8" spans="1:39" ht="15" customHeight="1" x14ac:dyDescent="0.2">
      <c r="A8" s="11">
        <v>6</v>
      </c>
      <c r="B8" s="12">
        <f>Basisblad!B12</f>
        <v>1607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6.8</v>
      </c>
      <c r="T8" s="48"/>
      <c r="U8" s="48"/>
      <c r="V8" s="48"/>
      <c r="W8" s="48"/>
      <c r="X8" s="48"/>
      <c r="Y8" s="48"/>
      <c r="Z8" s="48"/>
      <c r="AA8" s="30">
        <f t="shared" si="1"/>
        <v>6.8</v>
      </c>
      <c r="AB8" s="46">
        <f t="shared" si="2"/>
        <v>6.8</v>
      </c>
      <c r="AC8" s="47">
        <f t="shared" si="3"/>
        <v>6.8</v>
      </c>
    </row>
    <row r="9" spans="1:39" ht="15" customHeight="1" x14ac:dyDescent="0.2">
      <c r="A9" s="11">
        <v>7</v>
      </c>
      <c r="B9" s="12">
        <f>Basisblad!B13</f>
        <v>7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6.6</v>
      </c>
      <c r="T9" s="48"/>
      <c r="U9" s="48"/>
      <c r="V9" s="48"/>
      <c r="W9" s="48"/>
      <c r="X9" s="48"/>
      <c r="Y9" s="48"/>
      <c r="Z9" s="48"/>
      <c r="AA9" s="30">
        <f t="shared" si="1"/>
        <v>6.6</v>
      </c>
      <c r="AB9" s="46">
        <f t="shared" si="2"/>
        <v>6.6</v>
      </c>
      <c r="AC9" s="47">
        <f t="shared" si="3"/>
        <v>6.6</v>
      </c>
    </row>
    <row r="10" spans="1:39" ht="15" customHeight="1" x14ac:dyDescent="0.2">
      <c r="A10" s="11">
        <v>8</v>
      </c>
      <c r="B10" s="12">
        <f>Basisblad!B14</f>
        <v>17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6.9</v>
      </c>
      <c r="T10" s="48"/>
      <c r="U10" s="48"/>
      <c r="V10" s="48"/>
      <c r="W10" s="48"/>
      <c r="X10" s="48"/>
      <c r="Y10" s="48"/>
      <c r="Z10" s="48"/>
      <c r="AA10" s="30">
        <f t="shared" si="1"/>
        <v>6.9</v>
      </c>
      <c r="AB10" s="46">
        <f t="shared" si="2"/>
        <v>6.9</v>
      </c>
      <c r="AC10" s="47">
        <f t="shared" si="3"/>
        <v>6.9</v>
      </c>
    </row>
    <row r="11" spans="1:39" ht="15" customHeight="1" x14ac:dyDescent="0.2">
      <c r="A11" s="11">
        <v>9</v>
      </c>
      <c r="B11" s="12">
        <f>Basisblad!B15</f>
        <v>21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7.1</v>
      </c>
      <c r="T11" s="48"/>
      <c r="U11" s="48"/>
      <c r="V11" s="48"/>
      <c r="W11" s="48"/>
      <c r="X11" s="48"/>
      <c r="Y11" s="48"/>
      <c r="Z11" s="48"/>
      <c r="AA11" s="30">
        <f t="shared" si="1"/>
        <v>7.1</v>
      </c>
      <c r="AB11" s="46">
        <f t="shared" si="2"/>
        <v>7.1</v>
      </c>
      <c r="AC11" s="47">
        <f t="shared" si="3"/>
        <v>7.1</v>
      </c>
    </row>
    <row r="12" spans="1:39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>
        <v>6.4</v>
      </c>
      <c r="T12" s="48"/>
      <c r="U12" s="48"/>
      <c r="V12" s="48"/>
      <c r="W12" s="48"/>
      <c r="X12" s="48"/>
      <c r="Y12" s="48"/>
      <c r="Z12" s="48"/>
      <c r="AA12" s="30">
        <f t="shared" si="1"/>
        <v>6.4</v>
      </c>
      <c r="AB12" s="46">
        <f t="shared" si="2"/>
        <v>6.4</v>
      </c>
      <c r="AC12" s="47">
        <f t="shared" si="3"/>
        <v>6.4</v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55</v>
      </c>
      <c r="B25" s="22" t="s">
        <v>25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 t="s">
        <v>43</v>
      </c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14</v>
      </c>
      <c r="C30" s="33"/>
      <c r="D30" s="48" t="s">
        <v>43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11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1607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7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17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25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 t="s">
        <v>43</v>
      </c>
      <c r="T50" s="17" t="s">
        <v>43</v>
      </c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2KfLgIZiu3GrnfBsr00mJrN+w3x8ZZPeJ8lpupMB5/hvjsjyGpTa1kBjW+jXeVOvZ2ucM6JQTwAojqSguTzEsg==" saltValue="Rq6eAlxvtA5cxN8JU9G9/w==" spinCount="100000" sheet="1" objects="1" scenarios="1" selectLockedCells="1"/>
  <conditionalFormatting sqref="AA2:AB2 Q2">
    <cfRule type="cellIs" dxfId="13" priority="14" stopIfTrue="1" operator="lessThan">
      <formula>6</formula>
    </cfRule>
  </conditionalFormatting>
  <conditionalFormatting sqref="AA3:AA8 Q10:Q22 AA10:AA22 Q3:Q8">
    <cfRule type="cellIs" dxfId="12" priority="13" stopIfTrue="1" operator="lessThan">
      <formula>6</formula>
    </cfRule>
  </conditionalFormatting>
  <conditionalFormatting sqref="AA16:AA18">
    <cfRule type="cellIs" dxfId="11" priority="12" stopIfTrue="1" operator="lessThan">
      <formula>6</formula>
    </cfRule>
  </conditionalFormatting>
  <conditionalFormatting sqref="Q9 AA9">
    <cfRule type="cellIs" dxfId="10" priority="11" stopIfTrue="1" operator="lessThan">
      <formula>6</formula>
    </cfRule>
  </conditionalFormatting>
  <conditionalFormatting sqref="AA26 Q26">
    <cfRule type="cellIs" dxfId="9" priority="10" stopIfTrue="1" operator="lessThan">
      <formula>6</formula>
    </cfRule>
  </conditionalFormatting>
  <conditionalFormatting sqref="Q27:Q32 AA27:AA32 Q34:Q46 AA34:AA46">
    <cfRule type="cellIs" dxfId="8" priority="9" stopIfTrue="1" operator="lessThan">
      <formula>6</formula>
    </cfRule>
  </conditionalFormatting>
  <conditionalFormatting sqref="AA40:AA42">
    <cfRule type="cellIs" dxfId="7" priority="8" stopIfTrue="1" operator="lessThan">
      <formula>6</formula>
    </cfRule>
  </conditionalFormatting>
  <conditionalFormatting sqref="Q33 AA33">
    <cfRule type="cellIs" dxfId="6" priority="7" stopIfTrue="1" operator="lessThan">
      <formula>6</formula>
    </cfRule>
  </conditionalFormatting>
  <conditionalFormatting sqref="AA50 Q50">
    <cfRule type="cellIs" dxfId="5" priority="6" stopIfTrue="1" operator="lessThan">
      <formula>6</formula>
    </cfRule>
  </conditionalFormatting>
  <conditionalFormatting sqref="Q51:Q56 AA51:AA56 Q58:Q70 AA58:AA70">
    <cfRule type="cellIs" dxfId="4" priority="5" stopIfTrue="1" operator="lessThan">
      <formula>6</formula>
    </cfRule>
  </conditionalFormatting>
  <conditionalFormatting sqref="AA64:AA66">
    <cfRule type="cellIs" dxfId="3" priority="4" stopIfTrue="1" operator="lessThan">
      <formula>6</formula>
    </cfRule>
  </conditionalFormatting>
  <conditionalFormatting sqref="Q57 AA57">
    <cfRule type="cellIs" dxfId="2" priority="3" stopIfTrue="1" operator="lessThan">
      <formula>6</formula>
    </cfRule>
  </conditionalFormatting>
  <conditionalFormatting sqref="AB26">
    <cfRule type="cellIs" dxfId="1" priority="2" stopIfTrue="1" operator="lessThan">
      <formula>6</formula>
    </cfRule>
  </conditionalFormatting>
  <conditionalFormatting sqref="AB50">
    <cfRule type="cellIs" dxfId="0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theme="9" tint="0.39997558519241921"/>
  </sheetPr>
  <dimension ref="A1:AC23"/>
  <sheetViews>
    <sheetView workbookViewId="0">
      <pane ySplit="1" topLeftCell="A2" activePane="bottomLeft" state="frozen"/>
      <selection pane="bottomLeft" activeCell="B6" sqref="B6"/>
    </sheetView>
  </sheetViews>
  <sheetFormatPr defaultRowHeight="12.75" x14ac:dyDescent="0.2"/>
  <cols>
    <col min="1" max="1" width="6.7109375" customWidth="1"/>
    <col min="2" max="2" width="24.42578125" customWidth="1"/>
    <col min="3" max="3" width="1.28515625" customWidth="1"/>
    <col min="4" max="4" width="8.85546875" bestFit="1" customWidth="1"/>
    <col min="5" max="6" width="7.7109375" bestFit="1" customWidth="1"/>
    <col min="7" max="7" width="7.7109375" customWidth="1"/>
    <col min="8" max="10" width="7.7109375" bestFit="1" customWidth="1"/>
    <col min="11" max="11" width="8.7109375" customWidth="1"/>
    <col min="12" max="15" width="7.7109375" bestFit="1" customWidth="1"/>
    <col min="16" max="17" width="7.7109375" customWidth="1"/>
    <col min="18" max="18" width="7.7109375" bestFit="1" customWidth="1"/>
    <col min="19" max="19" width="6" customWidth="1"/>
    <col min="20" max="20" width="19" style="63" customWidth="1"/>
    <col min="21" max="26" width="5" customWidth="1"/>
    <col min="27" max="27" width="5.85546875" customWidth="1"/>
    <col min="28" max="29" width="5.5703125" customWidth="1"/>
  </cols>
  <sheetData>
    <row r="1" spans="1:29" ht="26.25" x14ac:dyDescent="0.4">
      <c r="A1" s="21"/>
      <c r="B1" s="22" t="s">
        <v>57</v>
      </c>
      <c r="C1" s="24"/>
      <c r="D1" s="44"/>
      <c r="E1" s="25"/>
      <c r="F1" s="25"/>
      <c r="G1" s="25"/>
      <c r="H1" s="25"/>
      <c r="I1" s="25"/>
      <c r="J1" s="25"/>
      <c r="K1" s="45" t="s">
        <v>7</v>
      </c>
      <c r="L1" s="45"/>
      <c r="M1" s="25"/>
      <c r="N1" s="25"/>
      <c r="O1" s="25"/>
      <c r="P1" s="25"/>
      <c r="Q1" s="25"/>
      <c r="R1" s="25"/>
      <c r="S1" s="37"/>
      <c r="T1" s="91"/>
      <c r="U1" s="37"/>
      <c r="V1" s="35"/>
      <c r="W1" s="35"/>
      <c r="X1" s="38"/>
      <c r="Y1" s="38"/>
      <c r="Z1" s="38"/>
      <c r="AA1" s="36"/>
      <c r="AB1" s="39"/>
      <c r="AC1" s="40"/>
    </row>
    <row r="2" spans="1:29" s="79" customFormat="1" ht="102" x14ac:dyDescent="0.35">
      <c r="A2" s="80"/>
      <c r="B2" s="81" t="s">
        <v>59</v>
      </c>
      <c r="C2" s="82"/>
      <c r="D2" s="83" t="s">
        <v>8</v>
      </c>
      <c r="E2" s="83" t="s">
        <v>9</v>
      </c>
      <c r="F2" s="83" t="s">
        <v>10</v>
      </c>
      <c r="G2" s="83" t="s">
        <v>47</v>
      </c>
      <c r="H2" s="84" t="s">
        <v>2</v>
      </c>
      <c r="I2" s="84" t="s">
        <v>1</v>
      </c>
      <c r="J2" s="84" t="s">
        <v>5</v>
      </c>
      <c r="K2" s="85" t="s">
        <v>13</v>
      </c>
      <c r="L2" s="85" t="s">
        <v>11</v>
      </c>
      <c r="M2" s="85" t="s">
        <v>68</v>
      </c>
      <c r="N2" s="85" t="s">
        <v>45</v>
      </c>
      <c r="O2" s="85" t="s">
        <v>65</v>
      </c>
      <c r="P2" s="86" t="s">
        <v>26</v>
      </c>
      <c r="Q2" s="86" t="s">
        <v>48</v>
      </c>
      <c r="R2" s="86" t="s">
        <v>6</v>
      </c>
      <c r="S2" s="77" t="s">
        <v>58</v>
      </c>
      <c r="T2" s="78"/>
      <c r="U2" s="78"/>
      <c r="V2" s="78"/>
      <c r="W2" s="78"/>
      <c r="X2" s="78"/>
      <c r="Y2" s="78"/>
      <c r="Z2" s="78"/>
      <c r="AA2" s="78"/>
      <c r="AB2" s="78"/>
      <c r="AC2" s="87"/>
    </row>
    <row r="3" spans="1:29" x14ac:dyDescent="0.2">
      <c r="A3" s="11">
        <v>1</v>
      </c>
      <c r="B3" s="12">
        <f>Basisblad!B7</f>
        <v>1</v>
      </c>
      <c r="C3" s="33"/>
      <c r="D3" s="58">
        <f>IF(COUNT(Ne!AB3,Ne!AB27,Ne!AB51)=0,"",AVERAGE(Ne!AB3,Ne!AB27,Ne!AB51))</f>
        <v>5.9333333333333336</v>
      </c>
      <c r="E3" s="58">
        <f>IF(COUNT(En!AB3,En!AB27,[1]een!AB51)=0,"",AVERAGE(En!AB3,En!AB27,En!AB51))</f>
        <v>6.7200000000000006</v>
      </c>
      <c r="F3" s="58">
        <f>IF(COUNT(Du!AB3,Du!AB27,Du!AB51)=0,"",AVERAGE(Du!AB3,Du!AB27,Du!AB51))</f>
        <v>6.92</v>
      </c>
      <c r="G3" s="58">
        <f>IF(COUNT(Fra!AB3,Fra!AB27,Fra!AB51)=0,"",AVERAGE(Fra!AB3,Fra!AB27,Fra!AB51))</f>
        <v>3.8</v>
      </c>
      <c r="H3" s="58">
        <f>IF(COUNT(ak!AB3,ak!AB27,ak!AB51)=0,"",AVERAGE(ak!AB3,ak!AB27,ak!AB51))</f>
        <v>7.166666666666667</v>
      </c>
      <c r="I3" s="58">
        <f>IF(COUNT(gs!AB3,gs!AB27,gs!AB51)=0,"",AVERAGE(gs!AB3,gs!AB27,gs!AB51))</f>
        <v>4.0999999999999996</v>
      </c>
      <c r="J3" s="58">
        <f>IF(COUNT(bio!AB3,bio!AB27,bio!AB51)=0,"",AVERAGE(bio!AB3,bio!AB27,bio!AB51))</f>
        <v>8</v>
      </c>
      <c r="K3" s="58" t="str">
        <f>IF(COUNT(#REF!,#REF!,#REF!)=0,"",AVERAGE(#REF!,#REF!,#REF!))</f>
        <v/>
      </c>
      <c r="L3" s="58">
        <f>IF(COUNT(wis!AB3,wis!AB27,wis!AB51)=0,"",AVERAGE(wis!AB3,wis!AB27,wis!AB51))</f>
        <v>6.6571428571428575</v>
      </c>
      <c r="M3" s="58">
        <f>IF(COUNT(rek!AB3,rek!AB27,rek!AB51)=0,"",AVERAGE(rek!AB3,rek!AB27,rek!AB51))</f>
        <v>7</v>
      </c>
      <c r="N3" s="58">
        <f>IF(COUNT(nask!AB3,nask!AB27,nask!AB51)=0,"",AVERAGE(nask!AB3,nask!AB27,nask!AB51))</f>
        <v>6.55</v>
      </c>
      <c r="O3" s="58" t="str">
        <f>IF(COUNT(lb!AB3,lb!AB27,lb!AB51)=0,"",AVERAGE(lb!AB3,lb!AB27,lb!AB51))</f>
        <v/>
      </c>
      <c r="P3" s="58">
        <f>IF(COUNT(Economie!AB3,Economie!AB27,Economie!AB51)=0,"",AVERAGE(Economie!AB3,Economie!AB27,Economie!AC51))</f>
        <v>7.65</v>
      </c>
      <c r="Q3" s="58">
        <f>IF(COUNT(CKV!AB3,CKV!AB27,CKV!AB51)=0,"",AVERAGE(CKV!AB3,CKV!AB27,CKV!AB51))</f>
        <v>7.9</v>
      </c>
      <c r="R3" s="58">
        <f>IF(COUNT(gym!AB3,gym!AB27,gym!AB51)=0,"",AVERAGE(gym!AB3,gym!AB27,gym!AB51))</f>
        <v>6.8</v>
      </c>
      <c r="S3" s="76">
        <f>IF(COUNT(D3:R3)=0,"",AVERAGE(D3:R3))</f>
        <v>6.5536263736263738</v>
      </c>
      <c r="T3" s="90" t="s">
        <v>63</v>
      </c>
      <c r="U3" s="42"/>
      <c r="V3" s="42"/>
      <c r="W3" s="42"/>
      <c r="X3" s="42"/>
      <c r="Y3" s="42"/>
      <c r="Z3" s="42"/>
      <c r="AA3" s="42"/>
      <c r="AB3" s="42"/>
      <c r="AC3" s="43"/>
    </row>
    <row r="4" spans="1:29" x14ac:dyDescent="0.2">
      <c r="A4" s="11">
        <v>2</v>
      </c>
      <c r="B4" s="12">
        <f>Basisblad!B8</f>
        <v>12</v>
      </c>
      <c r="C4" s="34"/>
      <c r="D4" s="58">
        <f>IF(COUNT(Ne!AB4,Ne!AB28,Ne!AB52)=0,"",AVERAGE(Ne!AB4,Ne!AB28,Ne!AB52))</f>
        <v>6.5333333333333341</v>
      </c>
      <c r="E4" s="58">
        <f>IF(COUNT(En!AB4,En!AB28,[1]een!AB52)=0,"",AVERAGE(En!AB4,En!AB28,En!AB52))</f>
        <v>6.76</v>
      </c>
      <c r="F4" s="58">
        <f>IF(COUNT(Du!AB4,Du!AB28,Du!AB52)=0,"",AVERAGE(Du!AB4,Du!AB28,Du!AB52))</f>
        <v>3.5799999999999996</v>
      </c>
      <c r="G4" s="58">
        <f>IF(COUNT(Fra!AB4,Fra!AB28,Fra!AB52)=0,"",AVERAGE(Fra!AB4,Fra!AB28,Fra!AB52))</f>
        <v>4.6399999999999997</v>
      </c>
      <c r="H4" s="58">
        <f>IF(COUNT(ak!AB4,ak!AB28,ak!AB52)=0,"",AVERAGE(ak!AB4,ak!AB28,ak!AB52))</f>
        <v>5.6000000000000005</v>
      </c>
      <c r="I4" s="58">
        <f>IF(COUNT(gs!AB4,gs!AB28,gs!AB52)=0,"",AVERAGE(gs!AB4,gs!AB28,gs!AB52))</f>
        <v>5.2</v>
      </c>
      <c r="J4" s="58">
        <f>IF(COUNT(bio!AB4,bio!AB28,bio!AB52)=0,"",AVERAGE(bio!AB4,bio!AB28,bio!AB52))</f>
        <v>6.8</v>
      </c>
      <c r="K4" s="58" t="str">
        <f>IF(COUNT(#REF!,#REF!,#REF!)=0,"",AVERAGE(#REF!,#REF!,#REF!))</f>
        <v/>
      </c>
      <c r="L4" s="58">
        <f>IF(COUNT(wis!AB4,wis!AB28,wis!AB52)=0,"",AVERAGE(wis!AB4,wis!AB28,wis!AB52))</f>
        <v>8.6714285714285708</v>
      </c>
      <c r="M4" s="58">
        <f>IF(COUNT(rek!AB4,rek!AB28,rek!AB52)=0,"",AVERAGE(rek!AB4,rek!AB28,rek!AB52))</f>
        <v>6.7</v>
      </c>
      <c r="N4" s="58">
        <f>IF(COUNT(nask!AB4,nask!AB28,nask!AB52)=0,"",AVERAGE(nask!AB4,nask!AB28,nask!AB52))</f>
        <v>5.75</v>
      </c>
      <c r="O4" s="58" t="str">
        <f>IF(COUNT(lb!AB4,lb!AB28,lb!AB52)=0,"",AVERAGE(lb!AB4,lb!AB28,lb!AB52))</f>
        <v/>
      </c>
      <c r="P4" s="58">
        <f>IF(COUNT(Economie!AB4,Economie!AB28,Economie!AB52)=0,"",AVERAGE(Economie!AB4,Economie!AB28,Economie!AC52))</f>
        <v>5.375</v>
      </c>
      <c r="Q4" s="58">
        <f>IF(COUNT(CKV!AB4,CKV!AB28,CKV!AB52)=0,"",AVERAGE(CKV!AB4,CKV!AB28,CKV!AB52))</f>
        <v>8</v>
      </c>
      <c r="R4" s="58">
        <f>IF(COUNT(gym!AB4,gym!AB28,gym!AB52)=0,"",AVERAGE(gym!AB4,gym!AB28,gym!AB52))</f>
        <v>6.5</v>
      </c>
      <c r="S4" s="76">
        <f t="shared" ref="S4:S22" si="0">IF(COUNT(D4:R4)=0,"",AVERAGE(D4:R4))</f>
        <v>6.1622893772893779</v>
      </c>
      <c r="T4" s="90" t="s">
        <v>63</v>
      </c>
      <c r="U4" s="42"/>
      <c r="V4" s="42"/>
      <c r="W4" s="42"/>
      <c r="X4" s="42"/>
      <c r="Y4" s="42"/>
      <c r="Z4" s="42"/>
      <c r="AA4" s="42"/>
      <c r="AB4" s="42"/>
      <c r="AC4" s="43"/>
    </row>
    <row r="5" spans="1:29" x14ac:dyDescent="0.2">
      <c r="A5" s="11">
        <v>3</v>
      </c>
      <c r="B5" s="12">
        <f>Basisblad!B9</f>
        <v>50</v>
      </c>
      <c r="C5" s="33"/>
      <c r="D5" s="58">
        <f>IF(COUNT(Ne!AB5,Ne!AB29,Ne!AB53)=0,"",AVERAGE(Ne!AB5,Ne!AB29,Ne!AB53))</f>
        <v>7.0999999999999988</v>
      </c>
      <c r="E5" s="58">
        <f>IF(COUNT(En!AB5,En!AB29,[1]een!AB53)=0,"",AVERAGE(En!AB5,En!AB29,En!AB53))</f>
        <v>6.8</v>
      </c>
      <c r="F5" s="58">
        <f>IF(COUNT(Du!AB5,Du!AB29,Du!AB53)=0,"",AVERAGE(Du!AB5,Du!AB29,Du!AB53))</f>
        <v>7.9333333333333336</v>
      </c>
      <c r="G5" s="58">
        <f>IF(COUNT(Fra!AB5,Fra!AB29,Fra!AB53)=0,"",AVERAGE(Fra!AB5,Fra!AB29,Fra!AB53))</f>
        <v>7.4</v>
      </c>
      <c r="H5" s="58">
        <f>IF(COUNT(ak!AB5,ak!AB29,ak!AB53)=0,"",AVERAGE(ak!AB5,ak!AB29,ak!AB53))</f>
        <v>5.5</v>
      </c>
      <c r="I5" s="58">
        <f>IF(COUNT(gs!AB5,gs!AB29,gs!AB53)=0,"",AVERAGE(gs!AB5,gs!AB29,gs!AB53))</f>
        <v>4.0999999999999996</v>
      </c>
      <c r="J5" s="58">
        <f>IF(COUNT(bio!AB5,bio!AB29,bio!AB53)=0,"",AVERAGE(bio!AB5,bio!AB29,bio!AB53))</f>
        <v>7.8</v>
      </c>
      <c r="K5" s="58" t="str">
        <f>IF(COUNT(#REF!,#REF!,#REF!)=0,"",AVERAGE(#REF!,#REF!,#REF!))</f>
        <v/>
      </c>
      <c r="L5" s="58">
        <f>IF(COUNT(wis!AB5,wis!AB29,wis!AB53)=0,"",AVERAGE(wis!AB5,wis!AB29,wis!AB53))</f>
        <v>6.4</v>
      </c>
      <c r="M5" s="58">
        <f>IF(COUNT(rek!AB5,rek!AB29,rek!AB53)=0,"",AVERAGE(rek!AB5,rek!AB29,rek!AB53))</f>
        <v>7.2</v>
      </c>
      <c r="N5" s="58">
        <f>IF(COUNT(nask!AB5,nask!AB29,nask!AB53)=0,"",AVERAGE(nask!AB5,nask!AB29,nask!AB53))</f>
        <v>5.7</v>
      </c>
      <c r="O5" s="58" t="str">
        <f>IF(COUNT(lb!AB5,lb!AB29,lb!AB53)=0,"",AVERAGE(lb!AB5,lb!AB29,lb!AB53))</f>
        <v/>
      </c>
      <c r="P5" s="58">
        <f>IF(COUNT(Economie!AB5,Economie!AB29,Economie!AB53)=0,"",AVERAGE(Economie!AB5,Economie!AB29,Economie!AC53))</f>
        <v>8.25</v>
      </c>
      <c r="Q5" s="58">
        <f>IF(COUNT(CKV!AB5,CKV!AB29,CKV!AB53)=0,"",AVERAGE(CKV!AB5,CKV!AB29,CKV!AB53))</f>
        <v>7.5</v>
      </c>
      <c r="R5" s="58">
        <f>IF(COUNT(gym!AB5,gym!AB29,gym!AB53)=0,"",AVERAGE(gym!AB5,gym!AB29,gym!AB53))</f>
        <v>5.8</v>
      </c>
      <c r="S5" s="76">
        <f t="shared" si="0"/>
        <v>6.7294871794871796</v>
      </c>
      <c r="T5" s="90" t="s">
        <v>63</v>
      </c>
      <c r="U5" s="42"/>
      <c r="V5" s="42"/>
      <c r="W5" s="42"/>
      <c r="X5" s="42"/>
      <c r="Y5" s="42"/>
      <c r="Z5" s="42"/>
      <c r="AA5" s="42"/>
      <c r="AB5" s="42"/>
      <c r="AC5" s="43"/>
    </row>
    <row r="6" spans="1:29" x14ac:dyDescent="0.2">
      <c r="A6" s="11">
        <v>4</v>
      </c>
      <c r="B6" s="12">
        <f>Basisblad!B10</f>
        <v>14</v>
      </c>
      <c r="C6" s="33"/>
      <c r="D6" s="58">
        <f>IF(COUNT(Ne!AB6,Ne!AB30,Ne!AB54)=0,"",AVERAGE(Ne!AB6,Ne!AB30,Ne!AB54))</f>
        <v>5.7333333333333334</v>
      </c>
      <c r="E6" s="58">
        <f>IF(COUNT(En!AB6,En!AB30,[1]een!AB54)=0,"",AVERAGE(En!AB6,En!AB30,En!AB54))</f>
        <v>6.4</v>
      </c>
      <c r="F6" s="58">
        <f>IF(COUNT(Du!AB6,Du!AB30,Du!AB54)=0,"",AVERAGE(Du!AB6,Du!AB30,Du!AB54))</f>
        <v>3.25</v>
      </c>
      <c r="G6" s="58">
        <f>IF(COUNT(Fra!AB6,Fra!AB30,Fra!AB54)=0,"",AVERAGE(Fra!AB6,Fra!AB30,Fra!AB54))</f>
        <v>3.8400000000000007</v>
      </c>
      <c r="H6" s="58">
        <f>IF(COUNT(ak!AB6,ak!AB30,ak!AB54)=0,"",AVERAGE(ak!AB6,ak!AB30,ak!AB54))</f>
        <v>5.5</v>
      </c>
      <c r="I6" s="58">
        <f>IF(COUNT(gs!AB6,gs!AB30,gs!AB54)=0,"",AVERAGE(gs!AB6,gs!AB30,gs!AB54))</f>
        <v>3.4</v>
      </c>
      <c r="J6" s="58">
        <f>IF(COUNT(bio!AB6,bio!AB30,bio!AB54)=0,"",AVERAGE(bio!AB6,bio!AB30,bio!AB54))</f>
        <v>7</v>
      </c>
      <c r="K6" s="58" t="str">
        <f>IF(COUNT(#REF!,#REF!,#REF!)=0,"",AVERAGE(#REF!,#REF!,#REF!))</f>
        <v/>
      </c>
      <c r="L6" s="58">
        <f>IF(COUNT(wis!AB6,wis!AB30,wis!AB54)=0,"",AVERAGE(wis!AB6,wis!AB30,wis!AB54))</f>
        <v>8.4142857142857146</v>
      </c>
      <c r="M6" s="58">
        <f>IF(COUNT(rek!AB6,rek!AB30,rek!AB54)=0,"",AVERAGE(rek!AB6,rek!AB30,rek!AB54))</f>
        <v>8.6</v>
      </c>
      <c r="N6" s="58">
        <f>IF(COUNT(nask!AB6,nask!AB30,nask!AB54)=0,"",AVERAGE(nask!AB6,nask!AB30,nask!AB54))</f>
        <v>6.5</v>
      </c>
      <c r="O6" s="58" t="str">
        <f>IF(COUNT(lb!AB6,lb!AB30,lb!AB54)=0,"",AVERAGE(lb!AB6,lb!AB30,lb!AB54))</f>
        <v/>
      </c>
      <c r="P6" s="58">
        <f>IF(COUNT(Economie!AB6,Economie!AB30,Economie!AB54)=0,"",AVERAGE(Economie!AB6,Economie!AB30,Economie!AC54))</f>
        <v>4.9000000000000004</v>
      </c>
      <c r="Q6" s="58">
        <f>IF(COUNT(CKV!AB6,CKV!AB30,CKV!AB54)=0,"",AVERAGE(CKV!AB6,CKV!AB30,CKV!AB54))</f>
        <v>7.5</v>
      </c>
      <c r="R6" s="58">
        <f>IF(COUNT(gym!AB6,gym!AB30,gym!AB54)=0,"",AVERAGE(gym!AB6,gym!AB30,gym!AB54))</f>
        <v>7.5</v>
      </c>
      <c r="S6" s="76">
        <f t="shared" si="0"/>
        <v>6.0413553113553116</v>
      </c>
      <c r="T6" s="92" t="s">
        <v>63</v>
      </c>
      <c r="U6" s="42"/>
      <c r="V6" s="42"/>
      <c r="W6" s="42"/>
      <c r="X6" s="42"/>
      <c r="Y6" s="42"/>
      <c r="Z6" s="42"/>
      <c r="AA6" s="42"/>
      <c r="AB6" s="42"/>
      <c r="AC6" s="43"/>
    </row>
    <row r="7" spans="1:29" x14ac:dyDescent="0.2">
      <c r="A7" s="11">
        <v>5</v>
      </c>
      <c r="B7" s="12">
        <f>Basisblad!B11</f>
        <v>11</v>
      </c>
      <c r="C7" s="33"/>
      <c r="D7" s="58">
        <f>IF(COUNT(Ne!AB7,Ne!AB31,Ne!AB55)=0,"",AVERAGE(Ne!AB7,Ne!AB31,Ne!AB55))</f>
        <v>5.2</v>
      </c>
      <c r="E7" s="58">
        <f>IF(COUNT(En!AB7,En!AB31,[1]een!AB55)=0,"",AVERAGE(En!AB7,En!AB31,En!AB55))</f>
        <v>6.7249999999999996</v>
      </c>
      <c r="F7" s="58">
        <f>IF(COUNT(Du!AB7,Du!AB31,Du!AB55)=0,"",AVERAGE(Du!AB7,Du!AB31,Du!AB55))</f>
        <v>3.7333333333333338</v>
      </c>
      <c r="G7" s="58">
        <f>IF(COUNT(Fra!AB7,Fra!AB31,Fra!AB55)=0,"",AVERAGE(Fra!AB7,Fra!AB31,Fra!AB55))</f>
        <v>6.1750000000000007</v>
      </c>
      <c r="H7" s="58">
        <f>IF(COUNT(ak!AB7,ak!AB31,ak!AB55)=0,"",AVERAGE(ak!AB7,ak!AB31,ak!AB55))</f>
        <v>7.3600000000000012</v>
      </c>
      <c r="I7" s="58" t="str">
        <f>IF(COUNT(gs!AB7,gs!AB31,gs!AB55)=0,"",AVERAGE(gs!AB7,gs!AB31,gs!AB55))</f>
        <v/>
      </c>
      <c r="J7" s="58" t="str">
        <f>IF(COUNT(bio!AB7,bio!AB31,bio!AB55)=0,"",AVERAGE(bio!AB7,bio!AB31,bio!AB55))</f>
        <v/>
      </c>
      <c r="K7" s="58" t="str">
        <f>IF(COUNT(#REF!,#REF!,#REF!)=0,"",AVERAGE(#REF!,#REF!,#REF!))</f>
        <v/>
      </c>
      <c r="L7" s="58">
        <f>IF(COUNT(wis!AB7,wis!AB31,wis!AB55)=0,"",AVERAGE(wis!AB7,wis!AB31,wis!AB55))</f>
        <v>6.8</v>
      </c>
      <c r="M7" s="58">
        <f>IF(COUNT(rek!AB7,rek!AB31,rek!AB55)=0,"",AVERAGE(rek!AB7,rek!AB31,rek!AB55))</f>
        <v>8.8000000000000007</v>
      </c>
      <c r="N7" s="58">
        <f>IF(COUNT(nask!AB7,nask!AB31,nask!AB55)=0,"",AVERAGE(nask!AB7,nask!AB31,nask!AB55))</f>
        <v>5.9</v>
      </c>
      <c r="O7" s="58" t="str">
        <f>IF(COUNT(lb!AB7,lb!AB31,lb!AB55)=0,"",AVERAGE(lb!AB7,lb!AB31,lb!AB55))</f>
        <v/>
      </c>
      <c r="P7" s="58">
        <f>IF(COUNT(Economie!AB7,Economie!AB31,Economie!AB55)=0,"",AVERAGE(Economie!AB7,Economie!AB31,Economie!AC55))</f>
        <v>7.5</v>
      </c>
      <c r="Q7" s="58">
        <f>IF(COUNT(CKV!AB7,CKV!AB31,CKV!AB55)=0,"",AVERAGE(CKV!AB7,CKV!AB31,CKV!AB55))</f>
        <v>8</v>
      </c>
      <c r="R7" s="58">
        <f>IF(COUNT(gym!AB7,gym!AB31,gym!AB55)=0,"",AVERAGE(gym!AB7,gym!AB31,gym!AB55))</f>
        <v>6.9</v>
      </c>
      <c r="S7" s="76">
        <f t="shared" si="0"/>
        <v>6.6448484848484846</v>
      </c>
      <c r="T7" s="92" t="s">
        <v>63</v>
      </c>
      <c r="U7" s="42"/>
      <c r="V7" s="42"/>
      <c r="W7" s="42"/>
      <c r="X7" s="42"/>
      <c r="Y7" s="42"/>
      <c r="Z7" s="42"/>
      <c r="AA7" s="42"/>
      <c r="AB7" s="42"/>
      <c r="AC7" s="43"/>
    </row>
    <row r="8" spans="1:29" x14ac:dyDescent="0.2">
      <c r="A8" s="11">
        <v>6</v>
      </c>
      <c r="B8" s="12">
        <f>Basisblad!B12</f>
        <v>1607</v>
      </c>
      <c r="C8" s="33"/>
      <c r="D8" s="58">
        <f>IF(COUNT(Ne!AB8,Ne!AB32,Ne!AB56)=0,"",AVERAGE(Ne!AB8,Ne!AB32,Ne!AB56))</f>
        <v>4.45</v>
      </c>
      <c r="E8" s="58">
        <f>IF(COUNT(En!AB8,En!AB32,[1]een!AB56)=0,"",AVERAGE(En!AB8,En!AB32,En!AB56))</f>
        <v>5.76</v>
      </c>
      <c r="F8" s="58">
        <f>IF(COUNT(Du!AB8,Du!AB32,Du!AB56)=0,"",AVERAGE(Du!AB8,Du!AB32,Du!AB56))</f>
        <v>3.1333333333333329</v>
      </c>
      <c r="G8" s="58">
        <f>IF(COUNT(Fra!AB8,Fra!AB32,Fra!AB56)=0,"",AVERAGE(Fra!AB8,Fra!AB32,Fra!AB56))</f>
        <v>5.5250000000000004</v>
      </c>
      <c r="H8" s="58">
        <f>IF(COUNT(ak!AB8,ak!AB32,ak!AB56)=0,"",AVERAGE(ak!AB8,ak!AB32,ak!AB56))</f>
        <v>4.5833333333333339</v>
      </c>
      <c r="I8" s="58">
        <f>IF(COUNT(gs!AB8,gs!AB32,gs!AB56)=0,"",AVERAGE(gs!AB8,gs!AB32,gs!AB56))</f>
        <v>1.4</v>
      </c>
      <c r="J8" s="58">
        <f>IF(COUNT(bio!AB8,bio!AB32,bio!AB56)=0,"",AVERAGE(bio!AB8,bio!AB32,bio!AB56))</f>
        <v>7.3</v>
      </c>
      <c r="K8" s="58" t="str">
        <f>IF(COUNT(#REF!,#REF!,#REF!)=0,"",AVERAGE(#REF!,#REF!,#REF!))</f>
        <v/>
      </c>
      <c r="L8" s="58">
        <f>IF(COUNT(wis!AB8,wis!AB32,wis!AB56)=0,"",AVERAGE(wis!AB8,wis!AB32,wis!AB56))</f>
        <v>7.4000000000000012</v>
      </c>
      <c r="M8" s="58">
        <f>IF(COUNT(rek!AB8,rek!AB32,rek!AB56)=0,"",AVERAGE(rek!AB8,rek!AB32,rek!AB56))</f>
        <v>9.1999999999999993</v>
      </c>
      <c r="N8" s="58">
        <f>IF(COUNT(nask!AB8,nask!AB32,nask!AB56)=0,"",AVERAGE(nask!AB8,nask!AB32,nask!AB56))</f>
        <v>4.5</v>
      </c>
      <c r="O8" s="58" t="str">
        <f>IF(COUNT(lb!AB8,lb!AB32,lb!AB56)=0,"",AVERAGE(lb!AB8,lb!AB32,lb!AB56))</f>
        <v/>
      </c>
      <c r="P8" s="58">
        <f>IF(COUNT(Economie!AB8,Economie!AB32,Economie!AB56)=0,"",AVERAGE(Economie!AB8,Economie!AB32,Economie!AC56))</f>
        <v>5.55</v>
      </c>
      <c r="Q8" s="58">
        <f>IF(COUNT(CKV!AB8,CKV!AB32,CKV!AB56)=0,"",AVERAGE(CKV!AB8,CKV!AB32,CKV!AB56))</f>
        <v>6.8</v>
      </c>
      <c r="R8" s="58">
        <f>IF(COUNT(gym!AB8,gym!AB32,gym!AB56)=0,"",AVERAGE(gym!AB8,gym!AB32,gym!AB56))</f>
        <v>6.8</v>
      </c>
      <c r="S8" s="76">
        <f t="shared" si="0"/>
        <v>5.5693589743589733</v>
      </c>
      <c r="T8" s="92" t="s">
        <v>63</v>
      </c>
      <c r="U8" s="42"/>
      <c r="V8" s="42"/>
      <c r="W8" s="42"/>
      <c r="X8" s="42"/>
      <c r="Y8" s="42"/>
      <c r="Z8" s="42"/>
      <c r="AA8" s="42"/>
      <c r="AB8" s="42"/>
      <c r="AC8" s="43"/>
    </row>
    <row r="9" spans="1:29" x14ac:dyDescent="0.2">
      <c r="A9" s="11">
        <v>7</v>
      </c>
      <c r="B9" s="12">
        <f>Basisblad!B13</f>
        <v>7</v>
      </c>
      <c r="C9" s="33"/>
      <c r="D9" s="58">
        <f>IF(COUNT(Ne!AB9,Ne!AB33,Ne!AB57)=0,"",AVERAGE(Ne!AB9,Ne!AB33,Ne!AB57))</f>
        <v>5.0666666666666673</v>
      </c>
      <c r="E9" s="58">
        <f>IF(COUNT(En!AB9,En!AB33,[1]een!AB57)=0,"",AVERAGE(En!AB9,En!AB33,En!AB57))</f>
        <v>7.58</v>
      </c>
      <c r="F9" s="58">
        <f>IF(COUNT(Du!AB9,Du!AB33,Du!AB57)=0,"",AVERAGE(Du!AB9,Du!AB33,Du!AB57))</f>
        <v>6.74</v>
      </c>
      <c r="G9" s="58">
        <f>IF(COUNT(Fra!AB9,Fra!AB33,Fra!AB57)=0,"",AVERAGE(Fra!AB9,Fra!AB33,Fra!AB57))</f>
        <v>7.1599999999999993</v>
      </c>
      <c r="H9" s="58">
        <f>IF(COUNT(ak!AB9,ak!AB33,ak!AB57)=0,"",AVERAGE(ak!AB9,ak!AB33,ak!AB57))</f>
        <v>6.0250000000000004</v>
      </c>
      <c r="I9" s="58">
        <f>IF(COUNT(gs!AB9,gs!AB33,gs!AB57)=0,"",AVERAGE(gs!AB9,gs!AB33,gs!AB57))</f>
        <v>3.8</v>
      </c>
      <c r="J9" s="58">
        <f>IF(COUNT(bio!AB9,bio!AB33,bio!AB57)=0,"",AVERAGE(bio!AB9,bio!AB33,bio!AB57))</f>
        <v>5.2</v>
      </c>
      <c r="K9" s="58" t="str">
        <f>IF(COUNT(#REF!,#REF!,#REF!)=0,"",AVERAGE(#REF!,#REF!,#REF!))</f>
        <v/>
      </c>
      <c r="L9" s="58">
        <f>IF(COUNT(wis!AB9,wis!AB33,wis!AB57)=0,"",AVERAGE(wis!AB9,wis!AB33,wis!AB57))</f>
        <v>5.8999999999999995</v>
      </c>
      <c r="M9" s="58">
        <f>IF(COUNT(rek!AB9,rek!AB33,rek!AB57)=0,"",AVERAGE(rek!AB9,rek!AB33,rek!AB57))</f>
        <v>7</v>
      </c>
      <c r="N9" s="58">
        <f>IF(COUNT(nask!AB9,nask!AB33,nask!AB57)=0,"",AVERAGE(nask!AB9,nask!AB33,nask!AB57))</f>
        <v>5.95</v>
      </c>
      <c r="O9" s="58" t="str">
        <f>IF(COUNT(lb!AB9,lb!AB33,lb!AB57)=0,"",AVERAGE(lb!AB9,lb!AB33,lb!AB57))</f>
        <v/>
      </c>
      <c r="P9" s="58">
        <f>IF(COUNT(Economie!AB9,Economie!AB33,Economie!AB57)=0,"",AVERAGE(Economie!AB9,Economie!AB33,Economie!AC57))</f>
        <v>7.35</v>
      </c>
      <c r="Q9" s="58">
        <f>IF(COUNT(CKV!AB9,CKV!AB33,CKV!AB57)=0,"",AVERAGE(CKV!AB9,CKV!AB33,CKV!AB57))</f>
        <v>7.9</v>
      </c>
      <c r="R9" s="58">
        <f>IF(COUNT(gym!AB9,gym!AB33,gym!AB57)=0,"",AVERAGE(gym!AB9,gym!AB33,gym!AB57))</f>
        <v>6.6</v>
      </c>
      <c r="S9" s="76">
        <f t="shared" si="0"/>
        <v>6.3285897435897445</v>
      </c>
      <c r="T9" s="92" t="s">
        <v>63</v>
      </c>
      <c r="U9" s="42"/>
      <c r="V9" s="42"/>
      <c r="W9" s="42"/>
      <c r="X9" s="42"/>
      <c r="Y9" s="42"/>
      <c r="Z9" s="42"/>
      <c r="AA9" s="42"/>
      <c r="AB9" s="42"/>
      <c r="AC9" s="43"/>
    </row>
    <row r="10" spans="1:29" x14ac:dyDescent="0.2">
      <c r="A10" s="11">
        <v>8</v>
      </c>
      <c r="B10" s="12">
        <f>Basisblad!B14</f>
        <v>17</v>
      </c>
      <c r="C10" s="33"/>
      <c r="D10" s="58">
        <f>IF(COUNT(Ne!AB10,Ne!AB34,Ne!AB58)=0,"",AVERAGE(Ne!AB10,Ne!AB34,Ne!AB58))</f>
        <v>7.2666666666666657</v>
      </c>
      <c r="E10" s="58">
        <f>IF(COUNT(En!AB10,En!AB34,[1]een!AB58)=0,"",AVERAGE(En!AB10,En!AB34,En!AB58))</f>
        <v>7.8600000000000012</v>
      </c>
      <c r="F10" s="58">
        <f>IF(COUNT(Du!AB10,Du!AB34,Du!AB58)=0,"",AVERAGE(Du!AB10,Du!AB34,Du!AB58))</f>
        <v>4.8</v>
      </c>
      <c r="G10" s="58">
        <f>IF(COUNT(Fra!AB10,Fra!AB34,Fra!AB58)=0,"",AVERAGE(Fra!AB10,Fra!AB34,Fra!AB58))</f>
        <v>4.8999999999999995</v>
      </c>
      <c r="H10" s="58">
        <f>IF(COUNT(ak!AB10,ak!AB34,ak!AB58)=0,"",AVERAGE(ak!AB10,ak!AB34,ak!AB58))</f>
        <v>7.1833333333333336</v>
      </c>
      <c r="I10" s="58">
        <f>IF(COUNT(gs!AB10,gs!AB34,gs!AB58)=0,"",AVERAGE(gs!AB10,gs!AB34,gs!AB58))</f>
        <v>5.5</v>
      </c>
      <c r="J10" s="58">
        <f>IF(COUNT(bio!AB10,bio!AB34,bio!AB58)=0,"",AVERAGE(bio!AB10,bio!AB34,bio!AB58))</f>
        <v>5.5</v>
      </c>
      <c r="K10" s="58" t="str">
        <f>IF(COUNT(#REF!,#REF!,#REF!)=0,"",AVERAGE(#REF!,#REF!,#REF!))</f>
        <v/>
      </c>
      <c r="L10" s="58">
        <f>IF(COUNT(wis!AB10,wis!AB34,wis!AB58)=0,"",AVERAGE(wis!AB10,wis!AB34,wis!AB58))</f>
        <v>7.65</v>
      </c>
      <c r="M10" s="58">
        <f>IF(COUNT(rek!AB10,rek!AB34,rek!AB58)=0,"",AVERAGE(rek!AB10,rek!AB34,rek!AB58))</f>
        <v>6.3</v>
      </c>
      <c r="N10" s="58">
        <f>IF(COUNT(nask!AB10,nask!AB34,nask!AB58)=0,"",AVERAGE(nask!AB10,nask!AB34,nask!AB58))</f>
        <v>6.3000000000000007</v>
      </c>
      <c r="O10" s="58" t="str">
        <f>IF(COUNT(lb!AB10,lb!AB34,lb!AB58)=0,"",AVERAGE(lb!AB10,lb!AB34,lb!AB58))</f>
        <v/>
      </c>
      <c r="P10" s="58">
        <f>IF(COUNT(Economie!AB10,Economie!AB34,Economie!AB58)=0,"",AVERAGE(Economie!AB10,Economie!AB34,Economie!AC58))</f>
        <v>8.1999999999999993</v>
      </c>
      <c r="Q10" s="58">
        <f>IF(COUNT(CKV!AB10,CKV!AB34,CKV!AB58)=0,"",AVERAGE(CKV!AB10,CKV!AB34,CKV!AB58))</f>
        <v>7.8</v>
      </c>
      <c r="R10" s="58">
        <f>IF(COUNT(gym!AB10,gym!AB34,gym!AB58)=0,"",AVERAGE(gym!AB10,gym!AB34,gym!AB58))</f>
        <v>6.9</v>
      </c>
      <c r="S10" s="76">
        <f t="shared" si="0"/>
        <v>6.6276923076923078</v>
      </c>
      <c r="T10" s="92" t="s">
        <v>63</v>
      </c>
      <c r="U10" s="42"/>
      <c r="V10" s="42"/>
      <c r="W10" s="42"/>
      <c r="X10" s="42"/>
      <c r="Y10" s="42"/>
      <c r="Z10" s="42"/>
      <c r="AA10" s="42"/>
      <c r="AB10" s="42"/>
      <c r="AC10" s="43"/>
    </row>
    <row r="11" spans="1:29" x14ac:dyDescent="0.2">
      <c r="A11" s="11">
        <v>9</v>
      </c>
      <c r="B11" s="12">
        <f>Basisblad!B15</f>
        <v>21</v>
      </c>
      <c r="C11" s="33"/>
      <c r="D11" s="58">
        <f>IF(COUNT(Ne!AB11,Ne!AB35,Ne!AB59)=0,"",AVERAGE(Ne!AB11,Ne!AB35,Ne!AB59))</f>
        <v>7.333333333333333</v>
      </c>
      <c r="E11" s="58">
        <f>IF(COUNT(En!AB11,En!AB35,[1]een!AB59)=0,"",AVERAGE(En!AB11,En!AB35,En!AB59))</f>
        <v>8.5599999999999987</v>
      </c>
      <c r="F11" s="58">
        <f>IF(COUNT(Du!AB11,Du!AB35,Du!AB59)=0,"",AVERAGE(Du!AB11,Du!AB35,Du!AB59))</f>
        <v>6.25</v>
      </c>
      <c r="G11" s="58">
        <f>IF(COUNT(Fra!AB11,Fra!AB35,Fra!AB59)=0,"",AVERAGE(Fra!AB11,Fra!AB35,Fra!AB59))</f>
        <v>6.4749999999999996</v>
      </c>
      <c r="H11" s="58">
        <f>IF(COUNT(ak!AB11,ak!AB35,ak!AB59)=0,"",AVERAGE(ak!AB11,ak!AB35,ak!AB59))</f>
        <v>7.5666666666666664</v>
      </c>
      <c r="I11" s="58">
        <f>IF(COUNT(gs!AB11,gs!AB35,gs!AB59)=0,"",AVERAGE(gs!AB11,gs!AB35,gs!AB59))</f>
        <v>5.5</v>
      </c>
      <c r="J11" s="58">
        <f>IF(COUNT(bio!AB11,bio!AB35,bio!AB59)=0,"",AVERAGE(bio!AB11,bio!AB35,bio!AB59))</f>
        <v>6.5</v>
      </c>
      <c r="K11" s="58" t="str">
        <f>IF(COUNT(#REF!,#REF!,#REF!)=0,"",AVERAGE(#REF!,#REF!,#REF!))</f>
        <v/>
      </c>
      <c r="L11" s="58">
        <f>IF(COUNT(wis!AB11,wis!AB35,wis!AB59)=0,"",AVERAGE(wis!AB11,wis!AB35,wis!AB59))</f>
        <v>8.5428571428571427</v>
      </c>
      <c r="M11" s="58">
        <f>IF(COUNT(rek!AB11,rek!AB35,rek!AB59)=0,"",AVERAGE(rek!AB11,rek!AB35,rek!AB59))</f>
        <v>8.8000000000000007</v>
      </c>
      <c r="N11" s="58">
        <f>IF(COUNT(nask!AB11,nask!AB35,nask!AB59)=0,"",AVERAGE(nask!AB11,nask!AB35,nask!AB59))</f>
        <v>6.6</v>
      </c>
      <c r="O11" s="58" t="str">
        <f>IF(COUNT(lb!AB11,lb!AB35,lb!AB59)=0,"",AVERAGE(lb!AB11,lb!AB35,lb!AB59))</f>
        <v/>
      </c>
      <c r="P11" s="58">
        <f>IF(COUNT(Economie!AB11,Economie!AB35,Economie!AB59)=0,"",AVERAGE(Economie!AB11,Economie!AB35,Economie!AC59))</f>
        <v>7.4</v>
      </c>
      <c r="Q11" s="58">
        <f>IF(COUNT(CKV!AB11,CKV!AB35,CKV!AB59)=0,"",AVERAGE(CKV!AB11,CKV!AB35,CKV!AB59))</f>
        <v>7.3</v>
      </c>
      <c r="R11" s="58">
        <f>IF(COUNT(gym!AB11,gym!AB35,gym!AB59)=0,"",AVERAGE(gym!AB11,gym!AB35,gym!AB59))</f>
        <v>7.1</v>
      </c>
      <c r="S11" s="76">
        <f t="shared" si="0"/>
        <v>7.2252197802197795</v>
      </c>
      <c r="T11" s="92" t="s">
        <v>63</v>
      </c>
      <c r="U11" s="42"/>
      <c r="V11" s="42"/>
      <c r="W11" s="42"/>
      <c r="X11" s="42"/>
      <c r="Y11" s="42"/>
      <c r="Z11" s="42"/>
      <c r="AA11" s="42"/>
      <c r="AB11" s="42"/>
      <c r="AC11" s="43"/>
    </row>
    <row r="12" spans="1:29" x14ac:dyDescent="0.2">
      <c r="A12" s="11">
        <v>10</v>
      </c>
      <c r="B12" s="12">
        <f>Basisblad!B16</f>
        <v>3</v>
      </c>
      <c r="C12" s="33"/>
      <c r="D12" s="58" t="str">
        <f>IF(COUNT(Ne!AB12,Ne!AB36,Ne!AB60)=0,"",AVERAGE(Ne!AB12,Ne!AB36,Ne!AB60))</f>
        <v/>
      </c>
      <c r="E12" s="58">
        <f>IF(COUNT(En!AB12,En!AB36,[1]een!AB60)=0,"",AVERAGE(En!AB12,En!AB36,En!AB60))</f>
        <v>8</v>
      </c>
      <c r="F12" s="58" t="str">
        <f>IF(COUNT(Du!AB12,Du!AB36,Du!AB60)=0,"",AVERAGE(Du!AB12,Du!AB36,Du!AB60))</f>
        <v/>
      </c>
      <c r="G12" s="58" t="str">
        <f>IF(COUNT(Fra!AB12,Fra!AB36,Fra!AB60)=0,"",AVERAGE(Fra!AB12,Fra!AB36,Fra!AB60))</f>
        <v/>
      </c>
      <c r="H12" s="58">
        <f>IF(COUNT(ak!AB12,ak!AB36,ak!AB60)=0,"",AVERAGE(ak!AB12,ak!AB36,ak!AB60))</f>
        <v>5.9</v>
      </c>
      <c r="I12" s="58" t="str">
        <f>IF(COUNT(gs!AB12,gs!AB36,gs!AB60)=0,"",AVERAGE(gs!AB12,gs!AB36,gs!AB60))</f>
        <v/>
      </c>
      <c r="J12" s="58" t="str">
        <f>IF(COUNT(bio!AB12,bio!AB36,bio!AB60)=0,"",AVERAGE(bio!AB12,bio!AB36,bio!AB60))</f>
        <v/>
      </c>
      <c r="K12" s="58" t="str">
        <f>IF(COUNT(#REF!,#REF!,#REF!)=0,"",AVERAGE(#REF!,#REF!,#REF!))</f>
        <v/>
      </c>
      <c r="L12" s="58" t="str">
        <f>IF(COUNT(wis!AB12,wis!AB36,wis!AB60)=0,"",AVERAGE(wis!AB12,wis!AB36,wis!AB60))</f>
        <v/>
      </c>
      <c r="M12" s="58">
        <f>IF(COUNT(rek!AB12,rek!AB36,rek!AB60)=0,"",AVERAGE(rek!AB12,rek!AB36,rek!AB60))</f>
        <v>8.1999999999999993</v>
      </c>
      <c r="N12" s="58" t="str">
        <f>IF(COUNT(nask!AB12,nask!AB36,nask!AB60)=0,"",AVERAGE(nask!AB12,nask!AB36,nask!AB60))</f>
        <v/>
      </c>
      <c r="O12" s="58" t="str">
        <f>IF(COUNT(lb!AB12,lb!AB36,lb!AB60)=0,"",AVERAGE(lb!AB12,lb!AB36,lb!AB60))</f>
        <v/>
      </c>
      <c r="P12" s="58" t="str">
        <f>IF(COUNT(Economie!AB12,Economie!AB36,Economie!AB60)=0,"",AVERAGE(Economie!AB12,Economie!AB36,Economie!AC60))</f>
        <v/>
      </c>
      <c r="Q12" s="58">
        <f>IF(COUNT(CKV!AB12,CKV!AB36,CKV!AB60)=0,"",AVERAGE(CKV!AB12,CKV!AB36,CKV!AB60))</f>
        <v>8.6999999999999993</v>
      </c>
      <c r="R12" s="58">
        <f>IF(COUNT(gym!AB12,gym!AB36,gym!AB60)=0,"",AVERAGE(gym!AB12,gym!AB36,gym!AB60))</f>
        <v>6.4</v>
      </c>
      <c r="S12" s="76">
        <f t="shared" si="0"/>
        <v>7.44</v>
      </c>
      <c r="T12" s="92" t="s">
        <v>63</v>
      </c>
      <c r="U12" s="42"/>
      <c r="V12" s="42"/>
      <c r="W12" s="42"/>
      <c r="X12" s="42"/>
      <c r="Y12" s="42"/>
      <c r="Z12" s="42"/>
      <c r="AA12" s="42"/>
      <c r="AB12" s="42"/>
      <c r="AC12" s="43"/>
    </row>
    <row r="13" spans="1:29" x14ac:dyDescent="0.2">
      <c r="A13" s="11">
        <v>11</v>
      </c>
      <c r="B13" s="12" t="str">
        <f>Basisblad!B17</f>
        <v>"</v>
      </c>
      <c r="C13" s="33"/>
      <c r="D13" s="58" t="str">
        <f>IF(COUNT(Ne!AB13,Ne!AB37,Ne!AB61)=0,"",AVERAGE(Ne!AB13,Ne!AB37,Ne!AB61))</f>
        <v/>
      </c>
      <c r="E13" s="58" t="str">
        <f>IF(COUNT(En!AB13,En!AB37,[1]een!AB61)=0,"",AVERAGE(En!AB13,En!AB37,En!AB61))</f>
        <v/>
      </c>
      <c r="F13" s="58" t="str">
        <f>IF(COUNT(Du!AB13,Du!AB37,Du!AB61)=0,"",AVERAGE(Du!AB13,Du!AB37,Du!AB61))</f>
        <v/>
      </c>
      <c r="G13" s="58" t="str">
        <f>IF(COUNT(Fra!AB13,Fra!AB37,Fra!AB61)=0,"",AVERAGE(Fra!AB13,Fra!AB37,Fra!AB61))</f>
        <v/>
      </c>
      <c r="H13" s="58" t="str">
        <f>IF(COUNT(ak!AB13,ak!AB37,ak!AB61)=0,"",AVERAGE(ak!AB13,ak!AB37,ak!AB61))</f>
        <v/>
      </c>
      <c r="I13" s="58" t="str">
        <f>IF(COUNT(gs!AB13,gs!AB37,gs!AB61)=0,"",AVERAGE(gs!AB13,gs!AB37,gs!AB61))</f>
        <v/>
      </c>
      <c r="J13" s="58" t="str">
        <f>IF(COUNT(bio!AB13,bio!AB37,bio!AB61)=0,"",AVERAGE(bio!AB13,bio!AB37,bio!AB61))</f>
        <v/>
      </c>
      <c r="K13" s="58" t="str">
        <f>IF(COUNT(#REF!,#REF!,#REF!)=0,"",AVERAGE(#REF!,#REF!,#REF!))</f>
        <v/>
      </c>
      <c r="L13" s="58" t="str">
        <f>IF(COUNT(wis!AB13,wis!AB37,wis!AB61)=0,"",AVERAGE(wis!AB13,wis!AB37,wis!AB61))</f>
        <v/>
      </c>
      <c r="M13" s="58" t="str">
        <f>IF(COUNT(rek!AB13,rek!AB37,rek!AB61)=0,"",AVERAGE(rek!AB13,rek!AB37,rek!AB61))</f>
        <v/>
      </c>
      <c r="N13" s="58" t="str">
        <f>IF(COUNT(nask!AB13,nask!AB37,nask!AB61)=0,"",AVERAGE(nask!AB13,nask!AB37,nask!AB61))</f>
        <v/>
      </c>
      <c r="O13" s="58" t="str">
        <f>IF(COUNT(lb!AB13,lb!AB37,lb!AB61)=0,"",AVERAGE(lb!AB13,lb!AB37,lb!AB61))</f>
        <v/>
      </c>
      <c r="P13" s="58" t="str">
        <f>IF(COUNT(Economie!AB13,Economie!AB37,Economie!AB61)=0,"",AVERAGE(Economie!AB13,Economie!AB37,Economie!AC61))</f>
        <v/>
      </c>
      <c r="Q13" s="58" t="str">
        <f>IF(COUNT(CKV!AB13,CKV!AB37,CKV!AB61)=0,"",AVERAGE(CKV!AB13,CKV!AB37,CKV!AB61))</f>
        <v/>
      </c>
      <c r="R13" s="58" t="str">
        <f>IF(COUNT(gym!AB13,gym!AB37,gym!AB61)=0,"",AVERAGE(gym!AB13,gym!AB37,gym!AB61))</f>
        <v/>
      </c>
      <c r="S13" s="76" t="str">
        <f t="shared" si="0"/>
        <v/>
      </c>
      <c r="T13" s="92" t="s">
        <v>63</v>
      </c>
      <c r="U13" s="42"/>
      <c r="V13" s="42"/>
      <c r="W13" s="42"/>
      <c r="X13" s="42"/>
      <c r="Y13" s="42"/>
      <c r="Z13" s="42"/>
      <c r="AA13" s="42"/>
      <c r="AB13" s="42"/>
      <c r="AC13" s="43"/>
    </row>
    <row r="14" spans="1:29" x14ac:dyDescent="0.2">
      <c r="A14" s="11">
        <v>12</v>
      </c>
      <c r="B14" s="12" t="str">
        <f>Basisblad!B18</f>
        <v>"</v>
      </c>
      <c r="C14" s="33"/>
      <c r="D14" s="58" t="str">
        <f>IF(COUNT(Ne!AB14,Ne!AB38,Ne!AB62)=0,"",AVERAGE(Ne!AB14,Ne!AB38,Ne!AB62))</f>
        <v/>
      </c>
      <c r="E14" s="58" t="str">
        <f>IF(COUNT(En!AB14,En!AB38,[1]een!AB62)=0,"",AVERAGE(En!AB14,En!AB38,En!AB62))</f>
        <v/>
      </c>
      <c r="F14" s="58" t="str">
        <f>IF(COUNT(Du!AB14,Du!AB38,Du!AB62)=0,"",AVERAGE(Du!AB14,Du!AB38,Du!AB62))</f>
        <v/>
      </c>
      <c r="G14" s="58" t="str">
        <f>IF(COUNT(Fra!AB14,Fra!AB38,Fra!AB62)=0,"",AVERAGE(Fra!AB14,Fra!AB38,Fra!AB62))</f>
        <v/>
      </c>
      <c r="H14" s="58" t="str">
        <f>IF(COUNT(ak!AB14,ak!AB38,ak!AB62)=0,"",AVERAGE(ak!AB14,ak!AB38,ak!AB62))</f>
        <v/>
      </c>
      <c r="I14" s="58" t="str">
        <f>IF(COUNT(gs!AB14,gs!AB38,gs!AB62)=0,"",AVERAGE(gs!AB14,gs!AB38,gs!AB62))</f>
        <v/>
      </c>
      <c r="J14" s="58" t="str">
        <f>IF(COUNT(bio!AB14,bio!AB38,bio!AB62)=0,"",AVERAGE(bio!AB14,bio!AB38,bio!AB62))</f>
        <v/>
      </c>
      <c r="K14" s="58" t="str">
        <f>IF(COUNT(#REF!,#REF!,#REF!)=0,"",AVERAGE(#REF!,#REF!,#REF!))</f>
        <v/>
      </c>
      <c r="L14" s="58" t="str">
        <f>IF(COUNT(wis!AB14,wis!AB38,wis!AB62)=0,"",AVERAGE(wis!AB14,wis!AB38,wis!AB62))</f>
        <v/>
      </c>
      <c r="M14" s="58" t="str">
        <f>IF(COUNT(rek!AB14,rek!AB38,rek!AB62)=0,"",AVERAGE(rek!AB14,rek!AB38,rek!AB62))</f>
        <v/>
      </c>
      <c r="N14" s="58" t="str">
        <f>IF(COUNT(nask!AB14,nask!AB38,nask!AB62)=0,"",AVERAGE(nask!AB14,nask!AB38,nask!AB62))</f>
        <v/>
      </c>
      <c r="O14" s="58" t="str">
        <f>IF(COUNT(lb!AB14,lb!AB38,lb!AB62)=0,"",AVERAGE(lb!AB14,lb!AB38,lb!AB62))</f>
        <v/>
      </c>
      <c r="P14" s="58" t="str">
        <f>IF(COUNT(Economie!AB14,Economie!AB38,Economie!AB62)=0,"",AVERAGE(Economie!AB14,Economie!AB38,Economie!AC62))</f>
        <v/>
      </c>
      <c r="Q14" s="58" t="str">
        <f>IF(COUNT(CKV!AB14,CKV!AB38,CKV!AB62)=0,"",AVERAGE(CKV!AB14,CKV!AB38,CKV!AB62))</f>
        <v/>
      </c>
      <c r="R14" s="58" t="str">
        <f>IF(COUNT(gym!AB14,gym!AB38,gym!AB62)=0,"",AVERAGE(gym!AB14,gym!AB38,gym!AB62))</f>
        <v/>
      </c>
      <c r="S14" s="76" t="str">
        <f t="shared" si="0"/>
        <v/>
      </c>
      <c r="T14" s="92" t="s">
        <v>63</v>
      </c>
      <c r="U14" s="42"/>
      <c r="V14" s="42"/>
      <c r="W14" s="42"/>
      <c r="X14" s="42"/>
      <c r="Y14" s="42"/>
      <c r="Z14" s="42"/>
      <c r="AA14" s="42"/>
      <c r="AB14" s="42"/>
      <c r="AC14" s="43"/>
    </row>
    <row r="15" spans="1:29" x14ac:dyDescent="0.2">
      <c r="A15" s="11">
        <v>13</v>
      </c>
      <c r="B15" s="12" t="str">
        <f>Basisblad!B19</f>
        <v>"</v>
      </c>
      <c r="C15" s="33"/>
      <c r="D15" s="58" t="str">
        <f>IF(COUNT(Ne!AB15,Ne!AB39,Ne!AB63)=0,"",AVERAGE(Ne!AB15,Ne!AB39,Ne!AB63))</f>
        <v/>
      </c>
      <c r="E15" s="58" t="str">
        <f>IF(COUNT(En!AB15,En!AB39,[1]een!AB63)=0,"",AVERAGE(En!AB15,En!AB39,En!AB63))</f>
        <v/>
      </c>
      <c r="F15" s="58" t="str">
        <f>IF(COUNT(Du!AB15,Du!AB39,Du!AB63)=0,"",AVERAGE(Du!AB15,Du!AB39,Du!AB63))</f>
        <v/>
      </c>
      <c r="G15" s="58" t="str">
        <f>IF(COUNT(Fra!AB15,Fra!AB39,Fra!AB63)=0,"",AVERAGE(Fra!AB15,Fra!AB39,Fra!AB63))</f>
        <v/>
      </c>
      <c r="H15" s="58" t="str">
        <f>IF(COUNT(ak!AB15,ak!AB39,ak!AB63)=0,"",AVERAGE(ak!AB15,ak!AB39,ak!AB63))</f>
        <v/>
      </c>
      <c r="I15" s="58" t="str">
        <f>IF(COUNT(gs!AB15,gs!AB39,gs!AB63)=0,"",AVERAGE(gs!AB15,gs!AB39,gs!AB63))</f>
        <v/>
      </c>
      <c r="J15" s="58" t="str">
        <f>IF(COUNT(bio!AB15,bio!AB39,bio!AB63)=0,"",AVERAGE(bio!AB15,bio!AB39,bio!AB63))</f>
        <v/>
      </c>
      <c r="K15" s="58" t="str">
        <f>IF(COUNT(#REF!,#REF!,#REF!)=0,"",AVERAGE(#REF!,#REF!,#REF!))</f>
        <v/>
      </c>
      <c r="L15" s="58" t="str">
        <f>IF(COUNT(wis!AB15,wis!AB39,wis!AB63)=0,"",AVERAGE(wis!AB15,wis!AB39,wis!AB63))</f>
        <v/>
      </c>
      <c r="M15" s="58" t="str">
        <f>IF(COUNT(rek!AB15,rek!AB39,rek!AB63)=0,"",AVERAGE(rek!AB15,rek!AB39,rek!AB63))</f>
        <v/>
      </c>
      <c r="N15" s="58" t="str">
        <f>IF(COUNT(nask!AB15,nask!AB39,nask!AB63)=0,"",AVERAGE(nask!AB15,nask!AB39,nask!AB63))</f>
        <v/>
      </c>
      <c r="O15" s="58" t="str">
        <f>IF(COUNT(lb!AB15,lb!AB39,lb!AB63)=0,"",AVERAGE(lb!AB15,lb!AB39,lb!AB63))</f>
        <v/>
      </c>
      <c r="P15" s="58" t="str">
        <f>IF(COUNT(Economie!AB15,Economie!AB39,Economie!AB63)=0,"",AVERAGE(Economie!AB15,Economie!AB39,Economie!AC63))</f>
        <v/>
      </c>
      <c r="Q15" s="58" t="str">
        <f>IF(COUNT(CKV!AB15,CKV!AB39,CKV!AB63)=0,"",AVERAGE(CKV!AB15,CKV!AB39,CKV!AB63))</f>
        <v/>
      </c>
      <c r="R15" s="58" t="str">
        <f>IF(COUNT(gym!AB15,gym!AB39,gym!AB63)=0,"",AVERAGE(gym!AB15,gym!AB39,gym!AB63))</f>
        <v/>
      </c>
      <c r="S15" s="76" t="str">
        <f t="shared" si="0"/>
        <v/>
      </c>
      <c r="T15" s="92" t="s">
        <v>63</v>
      </c>
      <c r="U15" s="42"/>
      <c r="V15" s="42"/>
      <c r="W15" s="42"/>
      <c r="X15" s="42"/>
      <c r="Y15" s="42"/>
      <c r="Z15" s="42"/>
      <c r="AA15" s="42"/>
      <c r="AB15" s="42"/>
      <c r="AC15" s="43"/>
    </row>
    <row r="16" spans="1:29" x14ac:dyDescent="0.2">
      <c r="A16" s="11">
        <v>14</v>
      </c>
      <c r="B16" s="12" t="str">
        <f>Basisblad!B20</f>
        <v>"</v>
      </c>
      <c r="C16" s="33"/>
      <c r="D16" s="58" t="str">
        <f>IF(COUNT(Ne!AB16,Ne!AB40,Ne!AB64)=0,"",AVERAGE(Ne!AB16,Ne!AB40,Ne!AB64))</f>
        <v/>
      </c>
      <c r="E16" s="58" t="str">
        <f>IF(COUNT(En!AB16,En!AB40,[1]een!AB64)=0,"",AVERAGE(En!AB16,En!AB40,En!AB64))</f>
        <v/>
      </c>
      <c r="F16" s="58" t="str">
        <f>IF(COUNT(Du!AB16,Du!AB40,Du!AB64)=0,"",AVERAGE(Du!AB16,Du!AB40,Du!AB64))</f>
        <v/>
      </c>
      <c r="G16" s="58" t="str">
        <f>IF(COUNT(Fra!AB16,Fra!AB40,Fra!AB64)=0,"",AVERAGE(Fra!AB16,Fra!AB40,Fra!AB64))</f>
        <v/>
      </c>
      <c r="H16" s="58" t="str">
        <f>IF(COUNT(ak!AB16,ak!AB40,ak!AB64)=0,"",AVERAGE(ak!AB16,ak!AB40,ak!AB64))</f>
        <v/>
      </c>
      <c r="I16" s="58" t="str">
        <f>IF(COUNT(gs!AB16,gs!AB40,gs!AB64)=0,"",AVERAGE(gs!AB16,gs!AB40,gs!AB64))</f>
        <v/>
      </c>
      <c r="J16" s="58" t="str">
        <f>IF(COUNT(bio!AB16,bio!AB40,bio!AB64)=0,"",AVERAGE(bio!AB16,bio!AB40,bio!AB64))</f>
        <v/>
      </c>
      <c r="K16" s="58" t="str">
        <f>IF(COUNT(#REF!,#REF!,#REF!)=0,"",AVERAGE(#REF!,#REF!,#REF!))</f>
        <v/>
      </c>
      <c r="L16" s="58" t="str">
        <f>IF(COUNT(wis!AB16,wis!AB40,wis!AB64)=0,"",AVERAGE(wis!AB16,wis!AB40,wis!AB64))</f>
        <v/>
      </c>
      <c r="M16" s="58" t="str">
        <f>IF(COUNT(rek!AB16,rek!AB40,rek!AB64)=0,"",AVERAGE(rek!AB16,rek!AB40,rek!AB64))</f>
        <v/>
      </c>
      <c r="N16" s="58" t="str">
        <f>IF(COUNT(nask!AB16,nask!AB40,nask!AB64)=0,"",AVERAGE(nask!AB16,nask!AB40,nask!AB64))</f>
        <v/>
      </c>
      <c r="O16" s="58" t="str">
        <f>IF(COUNT(lb!AB16,lb!AB40,lb!AB64)=0,"",AVERAGE(lb!AB16,lb!AB40,lb!AB64))</f>
        <v/>
      </c>
      <c r="P16" s="58" t="str">
        <f>IF(COUNT(Economie!AB16,Economie!AB40,Economie!AB64)=0,"",AVERAGE(Economie!AB16,Economie!AB40,Economie!AC64))</f>
        <v/>
      </c>
      <c r="Q16" s="58" t="str">
        <f>IF(COUNT(CKV!AB16,CKV!AB40,CKV!AB64)=0,"",AVERAGE(CKV!AB16,CKV!AB40,CKV!AB64))</f>
        <v/>
      </c>
      <c r="R16" s="58" t="str">
        <f>IF(COUNT(gym!AB16,gym!AB40,gym!AB64)=0,"",AVERAGE(gym!AB16,gym!AB40,gym!AB64))</f>
        <v/>
      </c>
      <c r="S16" s="76" t="str">
        <f t="shared" si="0"/>
        <v/>
      </c>
      <c r="T16" s="92" t="s">
        <v>63</v>
      </c>
      <c r="U16" s="42"/>
      <c r="V16" s="42"/>
      <c r="W16" s="42"/>
      <c r="X16" s="42"/>
      <c r="Y16" s="42"/>
      <c r="Z16" s="42"/>
      <c r="AA16" s="42"/>
      <c r="AB16" s="42"/>
      <c r="AC16" s="43"/>
    </row>
    <row r="17" spans="1:29" x14ac:dyDescent="0.2">
      <c r="A17" s="11">
        <v>15</v>
      </c>
      <c r="B17" s="12" t="str">
        <f>Basisblad!B21</f>
        <v>"</v>
      </c>
      <c r="C17" s="33"/>
      <c r="D17" s="58" t="str">
        <f>IF(COUNT(Ne!AB17,Ne!AB41,Ne!AB65)=0,"",AVERAGE(Ne!AB17,Ne!AB41,Ne!AB65))</f>
        <v/>
      </c>
      <c r="E17" s="58" t="str">
        <f>IF(COUNT(En!AB17,En!AB41,[1]een!AB65)=E210,"",AVERAGE(En!AB17,En!AB41,En!AB65))</f>
        <v/>
      </c>
      <c r="F17" s="58" t="str">
        <f>IF(COUNT(Du!AB17,Du!AB41,Du!AB65)=0,"",AVERAGE(Du!AB17,Du!AB41,Du!AB65))</f>
        <v/>
      </c>
      <c r="G17" s="58" t="str">
        <f>IF(COUNT(Fra!AB17,Fra!AB41,Fra!AB65)=0,"",AVERAGE(Fra!AB17,Fra!AB41,Fra!AB65))</f>
        <v/>
      </c>
      <c r="H17" s="58" t="str">
        <f>IF(COUNT(ak!AB17,ak!AB41,ak!AB65)=0,"",AVERAGE(ak!AB17,ak!AB41,ak!AB65))</f>
        <v/>
      </c>
      <c r="I17" s="58" t="str">
        <f>IF(COUNT(gs!AB17,gs!AB41,gs!AB65)=0,"",AVERAGE(gs!AB17,gs!AB41,gs!AB65))</f>
        <v/>
      </c>
      <c r="J17" s="58" t="str">
        <f>IF(COUNT(bio!AB17,bio!AB41,bio!AB65)=0,"",AVERAGE(bio!AB17,bio!AB41,bio!AB65))</f>
        <v/>
      </c>
      <c r="K17" s="58" t="str">
        <f>IF(COUNT(#REF!,#REF!,#REF!)=0,"",AVERAGE(#REF!,#REF!,#REF!))</f>
        <v/>
      </c>
      <c r="L17" s="58" t="str">
        <f>IF(COUNT(wis!AB17,wis!AB41,wis!AB65)=0,"",AVERAGE(wis!AB17,wis!AB41,wis!AB65))</f>
        <v/>
      </c>
      <c r="M17" s="58" t="str">
        <f>IF(COUNT(rek!AB17,rek!AB41,rek!AB65)=0,"",AVERAGE(rek!AB17,rek!AB41,rek!AB65))</f>
        <v/>
      </c>
      <c r="N17" s="58" t="str">
        <f>IF(COUNT(nask!AB17,nask!AB41,nask!AB65)=0,"",AVERAGE(nask!AB17,nask!AB41,nask!AB65))</f>
        <v/>
      </c>
      <c r="O17" s="58" t="str">
        <f>IF(COUNT(lb!AB17,lb!AB41,lb!AB65)=0,"",AVERAGE(lb!AB17,lb!AB41,lb!AB65))</f>
        <v/>
      </c>
      <c r="P17" s="58" t="str">
        <f>IF(COUNT(Economie!AB17,Economie!AB41,Economie!AB65)=0,"",AVERAGE(Economie!AB17,Economie!AB41,Economie!AC65))</f>
        <v/>
      </c>
      <c r="Q17" s="58" t="str">
        <f>IF(COUNT(CKV!AB17,CKV!AB41,CKV!AB65)=0,"",AVERAGE(CKV!AB17,CKV!AB41,CKV!AB65))</f>
        <v/>
      </c>
      <c r="R17" s="58" t="str">
        <f>IF(COUNT(gym!AB17,gym!AB41,gym!AB65)=0,"",AVERAGE(gym!AB17,gym!AB41,gym!AB65))</f>
        <v/>
      </c>
      <c r="S17" s="76" t="str">
        <f t="shared" si="0"/>
        <v/>
      </c>
      <c r="T17" s="92" t="s">
        <v>63</v>
      </c>
      <c r="U17" s="42"/>
      <c r="V17" s="42"/>
      <c r="W17" s="42"/>
      <c r="X17" s="42"/>
      <c r="Y17" s="42"/>
      <c r="Z17" s="42"/>
      <c r="AA17" s="42"/>
      <c r="AB17" s="42"/>
      <c r="AC17" s="43"/>
    </row>
    <row r="18" spans="1:29" x14ac:dyDescent="0.2">
      <c r="A18" s="11">
        <v>16</v>
      </c>
      <c r="B18" s="12" t="str">
        <f>Basisblad!B22</f>
        <v>"</v>
      </c>
      <c r="C18" s="33"/>
      <c r="D18" s="58" t="str">
        <f>IF(COUNT(Ne!AB18,Ne!AB42,Ne!AB66)=0,"",AVERAGE(Ne!AB18,Ne!AB42,Ne!AB66))</f>
        <v/>
      </c>
      <c r="E18" s="58" t="str">
        <f>IF(COUNT(En!AB18,En!AB42,[1]een!AB66)=0,"",AVERAGE(En!AB18,En!AB42,En!AB66))</f>
        <v/>
      </c>
      <c r="F18" s="58" t="str">
        <f>IF(COUNT(Du!AB18,Du!AB42,Du!AB66)=0,"",AVERAGE(Du!AB18,Du!AB42,Du!AB66))</f>
        <v/>
      </c>
      <c r="G18" s="58" t="str">
        <f>IF(COUNT(Fra!AB18,Fra!AB42,Fra!AB66)=0,"",AVERAGE(Fra!AB18,Fra!AB42,Fra!AB66))</f>
        <v/>
      </c>
      <c r="H18" s="58" t="str">
        <f>IF(COUNT(ak!AB18,ak!AB42,ak!AB66)=0,"",AVERAGE(ak!AB18,ak!AB42,ak!AB66))</f>
        <v/>
      </c>
      <c r="I18" s="58" t="str">
        <f>IF(COUNT(gs!AB18,gs!AB42,gs!AB66)=0,"",AVERAGE(gs!AB18,gs!AB42,gs!AB66))</f>
        <v/>
      </c>
      <c r="J18" s="58" t="str">
        <f>IF(COUNT(bio!AB18,bio!AB42,bio!AB66)=0,"",AVERAGE(bio!AB18,bio!AB42,bio!AB66))</f>
        <v/>
      </c>
      <c r="K18" s="58" t="str">
        <f>IF(COUNT(#REF!,#REF!,#REF!)=0,"",AVERAGE(#REF!,#REF!,#REF!))</f>
        <v/>
      </c>
      <c r="L18" s="58" t="str">
        <f>IF(COUNT(wis!AB18,wis!AB42,wis!AB66)=0,"",AVERAGE(wis!AB18,wis!AB42,wis!AB66))</f>
        <v/>
      </c>
      <c r="M18" s="58" t="str">
        <f>IF(COUNT(rek!AB18,rek!AB42,rek!AB66)=0,"",AVERAGE(rek!AB18,rek!AB42,rek!AB66))</f>
        <v/>
      </c>
      <c r="N18" s="58" t="str">
        <f>IF(COUNT(nask!AB18,nask!AB42,nask!AB66)=0,"",AVERAGE(nask!AB18,nask!AB42,nask!AB66))</f>
        <v/>
      </c>
      <c r="O18" s="58" t="str">
        <f>IF(COUNT(lb!AB18,lb!AB42,lb!AB66)=0,"",AVERAGE(lb!AB18,lb!AB42,lb!AB66))</f>
        <v/>
      </c>
      <c r="P18" s="58" t="str">
        <f>IF(COUNT(Economie!AB18,Economie!AB42,Economie!AB66)=0,"",AVERAGE(Economie!AB18,Economie!AB42,Economie!AC66))</f>
        <v/>
      </c>
      <c r="Q18" s="58" t="str">
        <f>IF(COUNT(CKV!AB18,CKV!AB42,CKV!AB66)=0,"",AVERAGE(CKV!AB18,CKV!AB42,CKV!AB66))</f>
        <v/>
      </c>
      <c r="R18" s="58" t="str">
        <f>IF(COUNT(gym!AB18,gym!AB42,gym!AB66)=0,"",AVERAGE(gym!AB18,gym!AB42,gym!AB66))</f>
        <v/>
      </c>
      <c r="S18" s="76" t="str">
        <f t="shared" si="0"/>
        <v/>
      </c>
      <c r="T18" s="92" t="s">
        <v>63</v>
      </c>
      <c r="U18" s="42"/>
      <c r="V18" s="42"/>
      <c r="W18" s="42"/>
      <c r="X18" s="42"/>
      <c r="Y18" s="42"/>
      <c r="Z18" s="42"/>
      <c r="AA18" s="42"/>
      <c r="AB18" s="42"/>
      <c r="AC18" s="43"/>
    </row>
    <row r="19" spans="1:29" x14ac:dyDescent="0.2">
      <c r="A19" s="11">
        <v>17</v>
      </c>
      <c r="B19" s="12" t="str">
        <f>Basisblad!B23</f>
        <v>"</v>
      </c>
      <c r="C19" s="33"/>
      <c r="D19" s="58" t="str">
        <f>IF(COUNT(Ne!AB19,Ne!AB43,Ne!AB67)=0,"",AVERAGE(Ne!AB19,Ne!AB43,Ne!AB67))</f>
        <v/>
      </c>
      <c r="E19" s="58" t="str">
        <f>IF(COUNT(En!AB19,En!AB43,[1]een!AB67)=0,"",AVERAGE(En!AB19,En!AB43,En!AB67))</f>
        <v/>
      </c>
      <c r="F19" s="58" t="str">
        <f>IF(COUNT(Du!AB19,Du!AB43,Du!AB67)=0,"",AVERAGE(Du!AB19,Du!AB43,Du!AB67))</f>
        <v/>
      </c>
      <c r="G19" s="58" t="str">
        <f>IF(COUNT(Fra!AB19,Fra!AB43,Fra!AB67)=0,"",AVERAGE(Fra!AB19,Fra!AB43,Fra!AB67))</f>
        <v/>
      </c>
      <c r="H19" s="58" t="str">
        <f>IF(COUNT(ak!AB19,ak!AB43,ak!AB67)=0,"",AVERAGE(ak!AB19,ak!AB43,ak!AB67))</f>
        <v/>
      </c>
      <c r="I19" s="58" t="str">
        <f>IF(COUNT(gs!AB19,gs!AB43,gs!AB67)=0,"",AVERAGE(gs!AB19,gs!AB43,gs!AB67))</f>
        <v/>
      </c>
      <c r="J19" s="58" t="str">
        <f>IF(COUNT(bio!AB19,bio!AB43,bio!AB67)=0,"",AVERAGE(bio!AB19,bio!AB43,bio!AB67))</f>
        <v/>
      </c>
      <c r="K19" s="58" t="str">
        <f>IF(COUNT(#REF!,#REF!,#REF!)=0,"",AVERAGE(#REF!,#REF!,#REF!))</f>
        <v/>
      </c>
      <c r="L19" s="58" t="str">
        <f>IF(COUNT(wis!AB19,wis!AB43,wis!AB67)=0,"",AVERAGE(wis!AB19,wis!AB43,wis!AB67))</f>
        <v/>
      </c>
      <c r="M19" s="58" t="str">
        <f>IF(COUNT(rek!AB19,rek!AB43,rek!AB67)=0,"",AVERAGE(rek!AB19,rek!AB43,rek!AB67))</f>
        <v/>
      </c>
      <c r="N19" s="58" t="str">
        <f>IF(COUNT(nask!AB19,nask!AB43,nask!AB67)=0,"",AVERAGE(nask!AB19,nask!AB43,nask!AB67))</f>
        <v/>
      </c>
      <c r="O19" s="58" t="str">
        <f>IF(COUNT(lb!AB19,lb!AB43,lb!AB67)=0,"",AVERAGE(lb!AB19,lb!AB43,lb!AB67))</f>
        <v/>
      </c>
      <c r="P19" s="58" t="str">
        <f>IF(COUNT(Economie!AB19,Economie!AB43,Economie!AB67)=0,"",AVERAGE(Economie!AB19,Economie!AB43,Economie!AC67))</f>
        <v/>
      </c>
      <c r="Q19" s="58" t="str">
        <f>IF(COUNT(CKV!AB19,CKV!AB43,CKV!AB67)=0,"",AVERAGE(CKV!AB19,CKV!AB43,CKV!AB67))</f>
        <v/>
      </c>
      <c r="R19" s="58" t="str">
        <f>IF(COUNT(gym!AB19,gym!AB43,gym!AB67)=0,"",AVERAGE(gym!AB19,gym!AB43,gym!AB67))</f>
        <v/>
      </c>
      <c r="S19" s="76" t="str">
        <f t="shared" si="0"/>
        <v/>
      </c>
      <c r="T19" s="92" t="s">
        <v>63</v>
      </c>
      <c r="U19" s="42"/>
      <c r="V19" s="42"/>
      <c r="W19" s="42"/>
      <c r="X19" s="42"/>
      <c r="Y19" s="42"/>
      <c r="Z19" s="42"/>
      <c r="AA19" s="42"/>
      <c r="AB19" s="42"/>
      <c r="AC19" s="43"/>
    </row>
    <row r="20" spans="1:29" x14ac:dyDescent="0.2">
      <c r="A20" s="11">
        <v>18</v>
      </c>
      <c r="B20" s="12" t="str">
        <f>Basisblad!B24</f>
        <v>"</v>
      </c>
      <c r="C20" s="33"/>
      <c r="D20" s="58" t="str">
        <f>IF(COUNT(Ne!AB20,Ne!AB44,Ne!AB68)=0,"",AVERAGE(Ne!AB20,Ne!AB44,Ne!AB68))</f>
        <v/>
      </c>
      <c r="E20" s="58" t="str">
        <f>IF(COUNT(En!AB20,En!AB44,[1]een!AB68)=0,"",AVERAGE(En!AB20,En!AB44,En!AB68))</f>
        <v/>
      </c>
      <c r="F20" s="58" t="str">
        <f>IF(COUNT(Du!AB20,Du!AB44,Du!AB68)=0,"",AVERAGE(Du!AB20,Du!AB44,Du!AB68))</f>
        <v/>
      </c>
      <c r="G20" s="58" t="str">
        <f>IF(COUNT(Fra!AB20,Fra!AB44,Fra!AB68)=0,"",AVERAGE(Fra!AB20,Fra!AB44,Fra!AB68))</f>
        <v/>
      </c>
      <c r="H20" s="58" t="str">
        <f>IF(COUNT(ak!AB20,ak!AB44,ak!AB68)=0,"",AVERAGE(ak!AB20,ak!AB44,ak!AB68))</f>
        <v/>
      </c>
      <c r="I20" s="58" t="str">
        <f>IF(COUNT(gs!AB20,gs!AB44,gs!AB68)=0,"",AVERAGE(gs!AB20,gs!AB44,gs!AB68))</f>
        <v/>
      </c>
      <c r="J20" s="58" t="str">
        <f>IF(COUNT(bio!AB20,bio!AB44,bio!AB68)=0,"",AVERAGE(bio!AB20,bio!AB44,bio!AB68))</f>
        <v/>
      </c>
      <c r="K20" s="58" t="str">
        <f>IF(COUNT(#REF!,#REF!,#REF!)=0,"",AVERAGE(#REF!,#REF!,#REF!))</f>
        <v/>
      </c>
      <c r="L20" s="58" t="str">
        <f>IF(COUNT(wis!AB20,wis!AB44,wis!AB68)=0,"",AVERAGE(wis!AB20,wis!AB44,wis!AB68))</f>
        <v/>
      </c>
      <c r="M20" s="58" t="str">
        <f>IF(COUNT(rek!AB20,rek!AB44,rek!AB68)=0,"",AVERAGE(rek!AB20,rek!AB44,rek!AB68))</f>
        <v/>
      </c>
      <c r="N20" s="58" t="str">
        <f>IF(COUNT(nask!AB20,nask!AB44,nask!AB68)=0,"",AVERAGE(nask!AB20,nask!AB44,nask!AB68))</f>
        <v/>
      </c>
      <c r="O20" s="58" t="str">
        <f>IF(COUNT(lb!AB20,lb!AB44,lb!AB68)=0,"",AVERAGE(lb!AB20,lb!AB44,lb!AB68))</f>
        <v/>
      </c>
      <c r="P20" s="58" t="str">
        <f>IF(COUNT(Economie!AB20,Economie!AB44,Economie!AB68)=0,"",AVERAGE(Economie!AB20,Economie!AB44,Economie!AC68))</f>
        <v/>
      </c>
      <c r="Q20" s="58" t="str">
        <f>IF(COUNT(CKV!AB20,CKV!AB44,CKV!AB68)=0,"",AVERAGE(CKV!AB20,CKV!AB44,CKV!AB68))</f>
        <v/>
      </c>
      <c r="R20" s="58" t="str">
        <f>IF(COUNT(gym!AB20,gym!AB44,gym!AB68)=0,"",AVERAGE(gym!AB20,gym!AB44,gym!AB68))</f>
        <v/>
      </c>
      <c r="S20" s="76" t="str">
        <f t="shared" si="0"/>
        <v/>
      </c>
      <c r="T20" s="92" t="s">
        <v>63</v>
      </c>
    </row>
    <row r="21" spans="1:29" x14ac:dyDescent="0.2">
      <c r="A21" s="11">
        <v>19</v>
      </c>
      <c r="B21" s="12" t="str">
        <f>Basisblad!B25</f>
        <v>"</v>
      </c>
      <c r="C21" s="33"/>
      <c r="D21" s="58" t="str">
        <f>IF(COUNT(Ne!AB21,Ne!AB45,Ne!AB69)=0,"",AVERAGE(Ne!AB21,Ne!AB45,Ne!AB69))</f>
        <v/>
      </c>
      <c r="E21" s="58" t="str">
        <f>IF(COUNT(En!AB21,En!AB45,[1]een!AB69)=0,"",AVERAGE(En!AB21,En!AB45,En!AB69))</f>
        <v/>
      </c>
      <c r="F21" s="58" t="str">
        <f>IF(COUNT(Du!AB21,Du!AB45,Du!AB69)=0,"",AVERAGE(Du!AB21,Du!AB45,Du!AB69))</f>
        <v/>
      </c>
      <c r="G21" s="58" t="str">
        <f>IF(COUNT(Fra!AB21,Fra!AB45,Fra!AB69)=0,"",AVERAGE(Fra!AB21,Fra!AB45,Fra!AB69))</f>
        <v/>
      </c>
      <c r="H21" s="58" t="str">
        <f>IF(COUNT(ak!AB21,ak!AB45,ak!AB69)=0,"",AVERAGE(ak!AB21,ak!AB45,ak!AB69))</f>
        <v/>
      </c>
      <c r="I21" s="58" t="str">
        <f>IF(COUNT(gs!AB21,gs!AB45,gs!AB69)=0,"",AVERAGE(gs!AB21,gs!AB45,gs!AB69))</f>
        <v/>
      </c>
      <c r="J21" s="58" t="str">
        <f>IF(COUNT(bio!AB21,bio!AB45,bio!AB69)=0,"",AVERAGE(bio!AB21,bio!AB45,bio!AB69))</f>
        <v/>
      </c>
      <c r="K21" s="58" t="str">
        <f>IF(COUNT(#REF!,#REF!,#REF!)=0,"",AVERAGE(#REF!,#REF!,#REF!))</f>
        <v/>
      </c>
      <c r="L21" s="58" t="str">
        <f>IF(COUNT(wis!AB21,wis!AB45,wis!AB69)=0,"",AVERAGE(wis!AB21,wis!AB45,wis!AB69))</f>
        <v/>
      </c>
      <c r="M21" s="58" t="str">
        <f>IF(COUNT(rek!AB21,rek!AB45,rek!AB69)=0,"",AVERAGE(rek!AB21,rek!AB45,rek!AB69))</f>
        <v/>
      </c>
      <c r="N21" s="58" t="str">
        <f>IF(COUNT(nask!AB21,nask!AB45,nask!AB69)=0,"",AVERAGE(nask!AB21,nask!AB45,nask!AB69))</f>
        <v/>
      </c>
      <c r="O21" s="58" t="str">
        <f>IF(COUNT(lb!AB21,lb!AB45,lb!AB69)=0,"",AVERAGE(lb!AB21,lb!AB45,lb!AB69))</f>
        <v/>
      </c>
      <c r="P21" s="58" t="str">
        <f>IF(COUNT(Economie!AB21,Economie!AB45,Economie!AB69)=0,"",AVERAGE(Economie!AB21,Economie!AB45,Economie!AC69))</f>
        <v/>
      </c>
      <c r="Q21" s="58" t="str">
        <f>IF(COUNT(CKV!AB21,CKV!AB45,CKV!AB69)=0,"",AVERAGE(CKV!AB21,CKV!AB45,CKV!AB69))</f>
        <v/>
      </c>
      <c r="R21" s="58" t="str">
        <f>IF(COUNT(gym!AB21,gym!AB45,gym!AB69)=0,"",AVERAGE(gym!AB21,gym!AB45,gym!AB69))</f>
        <v/>
      </c>
      <c r="S21" s="76" t="str">
        <f t="shared" si="0"/>
        <v/>
      </c>
      <c r="T21" s="92" t="s">
        <v>63</v>
      </c>
    </row>
    <row r="22" spans="1:29" x14ac:dyDescent="0.2">
      <c r="A22" s="11">
        <v>20</v>
      </c>
      <c r="B22" s="12" t="str">
        <f>Basisblad!B26</f>
        <v>"</v>
      </c>
      <c r="C22" s="33"/>
      <c r="D22" s="58" t="str">
        <f>IF(COUNT(Ne!AB22,Ne!AB46,Ne!AB70)=0,"",AVERAGE(Ne!AB22,Ne!AB46,Ne!AB70))</f>
        <v/>
      </c>
      <c r="E22" s="58" t="str">
        <f>IF(COUNT(En!AB22,En!AB46,[1]een!AB70)=0,"",AVERAGE(En!AB22,En!AB46,En!AB70))</f>
        <v/>
      </c>
      <c r="F22" s="58" t="str">
        <f>IF(COUNT(Du!AB22,Du!AB46,Du!AB70)=0,"",AVERAGE(Du!AB22,Du!AB46,Du!AB70))</f>
        <v/>
      </c>
      <c r="G22" s="58" t="str">
        <f>IF(COUNT(Fra!AB22,Fra!AB46,Fra!AB70)=0,"",AVERAGE(Fra!AB22,Fra!AB46,Fra!AB70))</f>
        <v/>
      </c>
      <c r="H22" s="58" t="str">
        <f>IF(COUNT(ak!AB22,ak!AB46,ak!AB70)=0,"",AVERAGE(ak!AB22,ak!AB46,ak!AB70))</f>
        <v/>
      </c>
      <c r="I22" s="58" t="str">
        <f>IF(COUNT(gs!AB22,gs!AB46,gs!AB70)=0,"",AVERAGE(gs!AB22,gs!AB46,gs!AB70))</f>
        <v/>
      </c>
      <c r="J22" s="58" t="str">
        <f>IF(COUNT(bio!AB22,bio!AB46,bio!AB70)=0,"",AVERAGE(bio!AB22,bio!AB46,bio!AB70))</f>
        <v/>
      </c>
      <c r="K22" s="58" t="str">
        <f>IF(COUNT(#REF!,#REF!,#REF!)=0,"",AVERAGE(#REF!,#REF!,#REF!))</f>
        <v/>
      </c>
      <c r="L22" s="58" t="str">
        <f>IF(COUNT(wis!AB22,wis!AB46,wis!AB70)=0,"",AVERAGE(wis!AB22,wis!AB46,wis!AB70))</f>
        <v/>
      </c>
      <c r="M22" s="58" t="str">
        <f>IF(COUNT(rek!AB22,rek!AB46,rek!AB70)=0,"",AVERAGE(rek!AB22,rek!AB46,rek!AB70))</f>
        <v/>
      </c>
      <c r="N22" s="58" t="str">
        <f>IF(COUNT(nask!AB22,nask!AB46,nask!AB70)=0,"",AVERAGE(nask!AB22,nask!AB46,nask!AB70))</f>
        <v/>
      </c>
      <c r="O22" s="58" t="str">
        <f>IF(COUNT(lb!AB22,lb!AB46,lb!AB70)=0,"",AVERAGE(lb!AB22,lb!AB46,lb!AB70))</f>
        <v/>
      </c>
      <c r="P22" s="58" t="str">
        <f>IF(COUNT(Economie!AB22,Economie!AB46,Economie!AB70)=0,"",AVERAGE(Economie!AB22,Economie!AB46,Economie!AC70))</f>
        <v/>
      </c>
      <c r="Q22" s="58" t="str">
        <f>IF(COUNT(CKV!AB22,CKV!AB46,CKV!AB70)=0,"",AVERAGE(CKV!AB22,CKV!AB46,CKV!AB70))</f>
        <v/>
      </c>
      <c r="R22" s="58" t="str">
        <f>IF(COUNT(gym!AB22,gym!AB46,gym!AB70)=0,"",AVERAGE(gym!AB22,gym!AB46,gym!AB70))</f>
        <v/>
      </c>
      <c r="S22" s="76" t="str">
        <f t="shared" si="0"/>
        <v/>
      </c>
      <c r="T22" s="92" t="s">
        <v>63</v>
      </c>
    </row>
    <row r="23" spans="1:29" x14ac:dyDescent="0.2">
      <c r="A23" s="72"/>
      <c r="B23" s="74" t="s">
        <v>58</v>
      </c>
      <c r="C23" s="73"/>
      <c r="D23" s="75">
        <f>AVERAGE(D3:D22)</f>
        <v>6.0685185185185198</v>
      </c>
      <c r="E23" s="75">
        <f t="shared" ref="E23:R23" si="1">AVERAGE(E3:E22)</f>
        <v>7.1164999999999994</v>
      </c>
      <c r="F23" s="75">
        <f t="shared" si="1"/>
        <v>5.1488888888888882</v>
      </c>
      <c r="G23" s="75">
        <f t="shared" si="1"/>
        <v>5.5461111111111112</v>
      </c>
      <c r="H23" s="75">
        <f t="shared" si="1"/>
        <v>6.2385000000000002</v>
      </c>
      <c r="I23" s="75">
        <f t="shared" si="1"/>
        <v>4.125</v>
      </c>
      <c r="J23" s="75">
        <f t="shared" si="1"/>
        <v>6.7625000000000002</v>
      </c>
      <c r="K23" s="75" t="e">
        <f t="shared" si="1"/>
        <v>#DIV/0!</v>
      </c>
      <c r="L23" s="75">
        <f t="shared" si="1"/>
        <v>7.3817460317460313</v>
      </c>
      <c r="M23" s="75">
        <f t="shared" si="1"/>
        <v>7.7799999999999994</v>
      </c>
      <c r="N23" s="75">
        <f t="shared" si="1"/>
        <v>5.9722222222222232</v>
      </c>
      <c r="O23" s="75" t="e">
        <f t="shared" si="1"/>
        <v>#DIV/0!</v>
      </c>
      <c r="P23" s="75">
        <f t="shared" si="1"/>
        <v>6.9083333333333323</v>
      </c>
      <c r="Q23" s="75">
        <f t="shared" si="1"/>
        <v>7.7399999999999993</v>
      </c>
      <c r="R23" s="75">
        <f t="shared" si="1"/>
        <v>6.7299999999999995</v>
      </c>
      <c r="S23" s="95">
        <f>AVERAGE(S3:S22)</f>
        <v>6.5322467532467527</v>
      </c>
    </row>
  </sheetData>
  <hyperlinks>
    <hyperlink ref="T3" location="'Leerling 1'!A1" display="rapport"/>
    <hyperlink ref="T4" location="'Leerling 2'!A1" display="rapport"/>
    <hyperlink ref="T5" location="'Leerling 3'!A1" display="rapport"/>
    <hyperlink ref="T6" location="'Leerling 4'!A1" display="rapport"/>
    <hyperlink ref="T7" location="'Leerling 5'!A1" display="rapport"/>
    <hyperlink ref="T8" location="'Leerling 6'!A1" display="rapport"/>
    <hyperlink ref="T9" location="'Leerling 7'!A1" display="rapport"/>
    <hyperlink ref="T10" location="'Leerling 8'!A1" display="rapport"/>
    <hyperlink ref="T11" location="'Leerling 9'!A1" display="rapport"/>
    <hyperlink ref="T12" location="'Leerling 10'!A1" display="rapport"/>
    <hyperlink ref="T13" location="'Leerling 11'!A1" display="rapport"/>
    <hyperlink ref="T14" location="'Leerling 12'!A1" display="rapport"/>
    <hyperlink ref="T15" location="'Leerling 13'!A1" display="rapport"/>
    <hyperlink ref="T16" location="'Leerling 14'!A1" display="rapport"/>
    <hyperlink ref="T17" location="'Leerling 15'!A1" display="rapport"/>
    <hyperlink ref="T18" location="'Leerling 16'!A1" display="rapport"/>
    <hyperlink ref="T19" location="'Leerling 17'!A1" display="rapport"/>
    <hyperlink ref="T20" location="'Leerling 18'!A1" display="rapport"/>
    <hyperlink ref="T21" location="'Leerling 19'!A1" display="rapport"/>
    <hyperlink ref="T22" location="'Leerling 20'!A1" display="rapport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I18"/>
  <sheetViews>
    <sheetView zoomScaleNormal="100" workbookViewId="0">
      <selection activeCell="D21" sqref="D21"/>
    </sheetView>
  </sheetViews>
  <sheetFormatPr defaultRowHeight="12.75" x14ac:dyDescent="0.2"/>
  <cols>
    <col min="1" max="1" width="17.28515625" bestFit="1" customWidth="1"/>
    <col min="2" max="5" width="12.28515625" bestFit="1" customWidth="1"/>
    <col min="6" max="6" width="12.7109375" bestFit="1" customWidth="1"/>
    <col min="8" max="8" width="10.7109375" bestFit="1" customWidth="1"/>
  </cols>
  <sheetData>
    <row r="1" spans="1:9" ht="31.5" x14ac:dyDescent="0.5">
      <c r="A1" s="100" t="s">
        <v>14</v>
      </c>
      <c r="B1" s="101"/>
      <c r="C1" s="101"/>
      <c r="D1" s="101"/>
      <c r="E1" s="101"/>
      <c r="F1" s="101"/>
    </row>
    <row r="2" spans="1:9" ht="28.5" x14ac:dyDescent="0.45">
      <c r="A2" s="98">
        <f>Basisblad!B7</f>
        <v>1</v>
      </c>
      <c r="B2" s="99"/>
      <c r="C2" s="99"/>
      <c r="D2" s="99"/>
      <c r="E2" s="99"/>
      <c r="F2" s="99"/>
    </row>
    <row r="3" spans="1:9" ht="28.5" x14ac:dyDescent="0.45">
      <c r="A3" s="57"/>
      <c r="B3" s="88" t="s">
        <v>60</v>
      </c>
      <c r="C3" s="88" t="s">
        <v>51</v>
      </c>
      <c r="D3" s="88" t="s">
        <v>61</v>
      </c>
      <c r="E3" s="88" t="s">
        <v>52</v>
      </c>
      <c r="F3" s="88" t="s">
        <v>62</v>
      </c>
      <c r="G3" s="70"/>
      <c r="H3" s="69"/>
      <c r="I3" s="69"/>
    </row>
    <row r="4" spans="1:9" ht="15.75" x14ac:dyDescent="0.25">
      <c r="A4" s="51" t="s">
        <v>15</v>
      </c>
      <c r="B4" s="58">
        <f>Ne!AB3</f>
        <v>5.9333333333333336</v>
      </c>
      <c r="C4" s="58" t="str">
        <f>Ne!AB27</f>
        <v/>
      </c>
      <c r="D4" s="58">
        <f>AVERAGE(B4:C4)</f>
        <v>5.9333333333333336</v>
      </c>
      <c r="E4" s="58" t="str">
        <f>Ne!AB51</f>
        <v/>
      </c>
      <c r="F4" s="58">
        <f>AVERAGE(B4,C4,E4)</f>
        <v>5.9333333333333336</v>
      </c>
    </row>
    <row r="5" spans="1:9" ht="15.75" x14ac:dyDescent="0.25">
      <c r="A5" s="51" t="s">
        <v>16</v>
      </c>
      <c r="B5" s="58">
        <f>En!AB3</f>
        <v>6.7200000000000006</v>
      </c>
      <c r="C5" s="58" t="str">
        <f>En!AB27</f>
        <v/>
      </c>
      <c r="D5" s="58">
        <f t="shared" ref="D5:D18" si="0">AVERAGE(B5:C5)</f>
        <v>6.7200000000000006</v>
      </c>
      <c r="E5" s="58" t="str">
        <f>En!AB51</f>
        <v/>
      </c>
      <c r="F5" s="58">
        <f t="shared" ref="F5:F18" si="1">AVERAGE(B5,C5,E5)</f>
        <v>6.7200000000000006</v>
      </c>
    </row>
    <row r="6" spans="1:9" ht="15.75" x14ac:dyDescent="0.25">
      <c r="A6" s="51" t="s">
        <v>17</v>
      </c>
      <c r="B6" s="58">
        <f>Du!AB3</f>
        <v>6.92</v>
      </c>
      <c r="C6" s="58" t="str">
        <f>Du!AB27</f>
        <v/>
      </c>
      <c r="D6" s="58">
        <f t="shared" si="0"/>
        <v>6.92</v>
      </c>
      <c r="E6" s="58" t="str">
        <f>Du!AB51</f>
        <v/>
      </c>
      <c r="F6" s="58">
        <f t="shared" si="1"/>
        <v>6.92</v>
      </c>
    </row>
    <row r="7" spans="1:9" ht="15.75" x14ac:dyDescent="0.25">
      <c r="A7" s="52" t="s">
        <v>18</v>
      </c>
      <c r="B7" s="58">
        <f>Fra!AB3</f>
        <v>3.8</v>
      </c>
      <c r="C7" s="58" t="str">
        <f>Fra!AB27</f>
        <v/>
      </c>
      <c r="D7" s="58">
        <f t="shared" si="0"/>
        <v>3.8</v>
      </c>
      <c r="E7" s="58" t="str">
        <f>Fra!AB51</f>
        <v/>
      </c>
      <c r="F7" s="58">
        <f t="shared" si="1"/>
        <v>3.8</v>
      </c>
    </row>
    <row r="8" spans="1:9" ht="15.75" x14ac:dyDescent="0.25">
      <c r="A8" s="53" t="s">
        <v>19</v>
      </c>
      <c r="B8" s="58">
        <f>ak!AB3</f>
        <v>7.166666666666667</v>
      </c>
      <c r="C8" s="58" t="str">
        <f>ak!AB27</f>
        <v/>
      </c>
      <c r="D8" s="58">
        <f t="shared" si="0"/>
        <v>7.166666666666667</v>
      </c>
      <c r="E8" s="58" t="str">
        <f>ak!AB51</f>
        <v/>
      </c>
      <c r="F8" s="58">
        <f t="shared" si="1"/>
        <v>7.166666666666667</v>
      </c>
    </row>
    <row r="9" spans="1:9" ht="15.75" x14ac:dyDescent="0.25">
      <c r="A9" s="53" t="s">
        <v>20</v>
      </c>
      <c r="B9" s="58">
        <f>gs!AB3</f>
        <v>4.0999999999999996</v>
      </c>
      <c r="C9" s="58" t="str">
        <f>gs!AB27</f>
        <v/>
      </c>
      <c r="D9" s="58">
        <f t="shared" si="0"/>
        <v>4.0999999999999996</v>
      </c>
      <c r="E9" s="58" t="str">
        <f>gs!AB51</f>
        <v/>
      </c>
      <c r="F9" s="58">
        <f t="shared" si="1"/>
        <v>4.0999999999999996</v>
      </c>
    </row>
    <row r="10" spans="1:9" ht="15.75" x14ac:dyDescent="0.25">
      <c r="A10" s="53" t="s">
        <v>21</v>
      </c>
      <c r="B10" s="58">
        <f>bio!AB3</f>
        <v>8</v>
      </c>
      <c r="C10" s="58" t="str">
        <f>bio!AB27</f>
        <v/>
      </c>
      <c r="D10" s="58">
        <f t="shared" si="0"/>
        <v>8</v>
      </c>
      <c r="E10" s="58" t="str">
        <f>bio!AB51</f>
        <v/>
      </c>
      <c r="F10" s="58">
        <f t="shared" si="1"/>
        <v>8</v>
      </c>
    </row>
    <row r="11" spans="1:9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9" ht="15.75" x14ac:dyDescent="0.25">
      <c r="A12" s="54" t="s">
        <v>23</v>
      </c>
      <c r="B12" s="58">
        <f>wis!AB3</f>
        <v>6.6571428571428575</v>
      </c>
      <c r="C12" s="58" t="str">
        <f>wis!AB27</f>
        <v/>
      </c>
      <c r="D12" s="58">
        <f t="shared" si="0"/>
        <v>6.6571428571428575</v>
      </c>
      <c r="E12" s="58" t="str">
        <f>wis!AB51</f>
        <v/>
      </c>
      <c r="F12" s="58">
        <f t="shared" si="1"/>
        <v>6.6571428571428575</v>
      </c>
    </row>
    <row r="13" spans="1:9" ht="15.75" x14ac:dyDescent="0.25">
      <c r="A13" s="54" t="s">
        <v>67</v>
      </c>
      <c r="B13" s="58">
        <f>rek!AB3</f>
        <v>7</v>
      </c>
      <c r="C13" s="58" t="str">
        <f>rek!AB27</f>
        <v/>
      </c>
      <c r="D13" s="58">
        <f t="shared" si="0"/>
        <v>7</v>
      </c>
      <c r="E13" s="58" t="str">
        <f>rek!AB51</f>
        <v/>
      </c>
      <c r="F13" s="58">
        <f t="shared" si="1"/>
        <v>7</v>
      </c>
    </row>
    <row r="14" spans="1:9" ht="15.75" x14ac:dyDescent="0.25">
      <c r="A14" s="54" t="s">
        <v>50</v>
      </c>
      <c r="B14" s="58">
        <f>nask!AB3</f>
        <v>6.55</v>
      </c>
      <c r="C14" s="58" t="str">
        <f>nask!AB27</f>
        <v/>
      </c>
      <c r="D14" s="58">
        <f t="shared" si="0"/>
        <v>6.55</v>
      </c>
      <c r="E14" s="58" t="str">
        <f>nask!AB51</f>
        <v/>
      </c>
      <c r="F14" s="58">
        <f t="shared" si="1"/>
        <v>6.55</v>
      </c>
    </row>
    <row r="15" spans="1:9" ht="15.75" x14ac:dyDescent="0.25">
      <c r="A15" s="54" t="s">
        <v>65</v>
      </c>
      <c r="B15" s="58" t="str">
        <f>lb!AB3</f>
        <v/>
      </c>
      <c r="C15" s="58" t="str">
        <f>lb!AB27</f>
        <v/>
      </c>
      <c r="D15" s="58" t="e">
        <f t="shared" si="0"/>
        <v>#DIV/0!</v>
      </c>
      <c r="E15" s="58" t="str">
        <f>lb!AB51</f>
        <v/>
      </c>
      <c r="F15" s="58" t="e">
        <f t="shared" si="1"/>
        <v>#DIV/0!</v>
      </c>
    </row>
    <row r="16" spans="1:9" ht="15.75" x14ac:dyDescent="0.25">
      <c r="A16" s="55" t="s">
        <v>25</v>
      </c>
      <c r="B16" s="58">
        <f>gym!AB3</f>
        <v>6.8</v>
      </c>
      <c r="C16" s="58" t="str">
        <f>gym!AB27</f>
        <v/>
      </c>
      <c r="D16" s="58">
        <f t="shared" si="0"/>
        <v>6.8</v>
      </c>
      <c r="E16" s="58" t="str">
        <f>gym!AB51</f>
        <v/>
      </c>
      <c r="F16" s="58">
        <f t="shared" si="1"/>
        <v>6.8</v>
      </c>
    </row>
    <row r="17" spans="1:6" ht="15.75" x14ac:dyDescent="0.25">
      <c r="A17" s="56" t="s">
        <v>24</v>
      </c>
      <c r="B17" s="58">
        <f>Economie!AB3</f>
        <v>7.65</v>
      </c>
      <c r="C17" s="58" t="str">
        <f>Economie!AB27</f>
        <v/>
      </c>
      <c r="D17" s="58">
        <f t="shared" si="0"/>
        <v>7.65</v>
      </c>
      <c r="E17" s="58" t="str">
        <f>Economie!AB51</f>
        <v/>
      </c>
      <c r="F17" s="58">
        <f t="shared" si="1"/>
        <v>7.65</v>
      </c>
    </row>
    <row r="18" spans="1:6" ht="15.75" x14ac:dyDescent="0.25">
      <c r="A18" s="56" t="s">
        <v>48</v>
      </c>
      <c r="B18" s="58">
        <f>CKV!AB3</f>
        <v>7.9</v>
      </c>
      <c r="C18" s="58" t="str">
        <f>CKV!AB27</f>
        <v/>
      </c>
      <c r="D18" s="58">
        <f t="shared" si="0"/>
        <v>7.9</v>
      </c>
      <c r="E18" s="58" t="str">
        <f>CKV!AB51</f>
        <v/>
      </c>
      <c r="F18" s="58">
        <f t="shared" si="1"/>
        <v>7.9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F18"/>
  <sheetViews>
    <sheetView zoomScaleNormal="100" workbookViewId="0">
      <selection activeCell="E20" sqref="E20"/>
    </sheetView>
  </sheetViews>
  <sheetFormatPr defaultRowHeight="12.75" x14ac:dyDescent="0.2"/>
  <cols>
    <col min="1" max="1" width="17.28515625" bestFit="1" customWidth="1"/>
    <col min="2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Basisblad!B8</f>
        <v>12</v>
      </c>
      <c r="B2" s="99"/>
      <c r="C2" s="99"/>
      <c r="D2" s="99"/>
      <c r="E2" s="99"/>
      <c r="F2" s="99"/>
    </row>
    <row r="3" spans="1:6" ht="28.5" x14ac:dyDescent="0.45">
      <c r="A3" s="57"/>
      <c r="B3" s="88" t="s">
        <v>60</v>
      </c>
      <c r="C3" s="88" t="s">
        <v>51</v>
      </c>
      <c r="D3" s="88" t="s">
        <v>61</v>
      </c>
      <c r="E3" s="88" t="s">
        <v>52</v>
      </c>
      <c r="F3" s="88" t="s">
        <v>62</v>
      </c>
    </row>
    <row r="4" spans="1:6" ht="15.75" x14ac:dyDescent="0.25">
      <c r="A4" s="51" t="s">
        <v>15</v>
      </c>
      <c r="B4" s="58">
        <f>Ne!AB4</f>
        <v>6.5333333333333341</v>
      </c>
      <c r="C4" s="58" t="str">
        <f>Ne!AB28</f>
        <v/>
      </c>
      <c r="D4" s="58">
        <f>AVERAGE(B4:C4)</f>
        <v>6.5333333333333341</v>
      </c>
      <c r="E4" s="58" t="str">
        <f>Ne!AB52</f>
        <v/>
      </c>
      <c r="F4" s="58">
        <f>AVERAGE(B4,C4,E4)</f>
        <v>6.5333333333333341</v>
      </c>
    </row>
    <row r="5" spans="1:6" ht="15.75" x14ac:dyDescent="0.25">
      <c r="A5" s="51" t="s">
        <v>16</v>
      </c>
      <c r="B5" s="58">
        <f>En!AB4</f>
        <v>6.76</v>
      </c>
      <c r="C5" s="58" t="str">
        <f>En!AB28</f>
        <v/>
      </c>
      <c r="D5" s="58">
        <f t="shared" ref="D5:D18" si="0">AVERAGE(B5:C5)</f>
        <v>6.76</v>
      </c>
      <c r="E5" s="58" t="str">
        <f>En!AB52</f>
        <v/>
      </c>
      <c r="F5" s="58">
        <f t="shared" ref="F5:F18" si="1">AVERAGE(B5,C5,E5)</f>
        <v>6.76</v>
      </c>
    </row>
    <row r="6" spans="1:6" ht="15.75" x14ac:dyDescent="0.25">
      <c r="A6" s="51" t="s">
        <v>17</v>
      </c>
      <c r="B6" s="58">
        <f>Du!AB4</f>
        <v>3.5799999999999996</v>
      </c>
      <c r="C6" s="58" t="str">
        <f>Du!AB28</f>
        <v/>
      </c>
      <c r="D6" s="58">
        <f t="shared" si="0"/>
        <v>3.5799999999999996</v>
      </c>
      <c r="E6" s="58" t="str">
        <f>Du!AB52</f>
        <v/>
      </c>
      <c r="F6" s="58">
        <f t="shared" si="1"/>
        <v>3.5799999999999996</v>
      </c>
    </row>
    <row r="7" spans="1:6" ht="15.75" x14ac:dyDescent="0.25">
      <c r="A7" s="52" t="s">
        <v>18</v>
      </c>
      <c r="B7" s="58">
        <f>Fra!AB4</f>
        <v>4.6399999999999997</v>
      </c>
      <c r="C7" s="58" t="str">
        <f>Fra!AB28</f>
        <v/>
      </c>
      <c r="D7" s="58">
        <f t="shared" si="0"/>
        <v>4.6399999999999997</v>
      </c>
      <c r="E7" s="58" t="str">
        <f>Fra!AB52</f>
        <v/>
      </c>
      <c r="F7" s="58">
        <f t="shared" si="1"/>
        <v>4.6399999999999997</v>
      </c>
    </row>
    <row r="8" spans="1:6" ht="15.75" x14ac:dyDescent="0.25">
      <c r="A8" s="53" t="s">
        <v>19</v>
      </c>
      <c r="B8" s="58">
        <f>ak!AB4</f>
        <v>5.6000000000000005</v>
      </c>
      <c r="C8" s="58" t="str">
        <f>ak!AB28</f>
        <v/>
      </c>
      <c r="D8" s="58">
        <f t="shared" si="0"/>
        <v>5.6000000000000005</v>
      </c>
      <c r="E8" s="58" t="str">
        <f>ak!AB52</f>
        <v/>
      </c>
      <c r="F8" s="58">
        <f t="shared" si="1"/>
        <v>5.6000000000000005</v>
      </c>
    </row>
    <row r="9" spans="1:6" ht="15.75" x14ac:dyDescent="0.25">
      <c r="A9" s="53" t="s">
        <v>20</v>
      </c>
      <c r="B9" s="58">
        <f>gs!AB4</f>
        <v>5.2</v>
      </c>
      <c r="C9" s="58" t="str">
        <f>gs!AB28</f>
        <v/>
      </c>
      <c r="D9" s="58">
        <f t="shared" si="0"/>
        <v>5.2</v>
      </c>
      <c r="E9" s="58" t="str">
        <f>gs!AB52</f>
        <v/>
      </c>
      <c r="F9" s="58">
        <f t="shared" si="1"/>
        <v>5.2</v>
      </c>
    </row>
    <row r="10" spans="1:6" ht="15.75" x14ac:dyDescent="0.25">
      <c r="A10" s="53" t="s">
        <v>21</v>
      </c>
      <c r="B10" s="58">
        <f>bio!AB4</f>
        <v>6.8</v>
      </c>
      <c r="C10" s="58" t="str">
        <f>bio!AB28</f>
        <v/>
      </c>
      <c r="D10" s="58">
        <f t="shared" si="0"/>
        <v>6.8</v>
      </c>
      <c r="E10" s="58" t="str">
        <f>bio!AB52</f>
        <v/>
      </c>
      <c r="F10" s="58">
        <f t="shared" si="1"/>
        <v>6.8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wis!AB4</f>
        <v>8.6714285714285708</v>
      </c>
      <c r="C12" s="58" t="str">
        <f>wis!AB28</f>
        <v/>
      </c>
      <c r="D12" s="58">
        <f t="shared" si="0"/>
        <v>8.6714285714285708</v>
      </c>
      <c r="E12" s="58" t="str">
        <f>wis!AB52</f>
        <v/>
      </c>
      <c r="F12" s="58">
        <f t="shared" si="1"/>
        <v>8.6714285714285708</v>
      </c>
    </row>
    <row r="13" spans="1:6" ht="15.75" x14ac:dyDescent="0.25">
      <c r="A13" s="54" t="str">
        <f>'Leerling 1'!$A$13</f>
        <v>Rekenen</v>
      </c>
      <c r="B13" s="58">
        <f>rek!AB4</f>
        <v>6.7</v>
      </c>
      <c r="C13" s="58" t="str">
        <f>rek!AB28</f>
        <v/>
      </c>
      <c r="D13" s="58">
        <f t="shared" si="0"/>
        <v>6.7</v>
      </c>
      <c r="E13" s="58" t="str">
        <f>rek!AB52</f>
        <v/>
      </c>
      <c r="F13" s="58">
        <f t="shared" si="1"/>
        <v>6.7</v>
      </c>
    </row>
    <row r="14" spans="1:6" ht="15.75" x14ac:dyDescent="0.25">
      <c r="A14" s="54" t="s">
        <v>50</v>
      </c>
      <c r="B14" s="58">
        <f>nask!AB4</f>
        <v>5.75</v>
      </c>
      <c r="C14" s="58" t="str">
        <f>nask!AB28</f>
        <v/>
      </c>
      <c r="D14" s="58">
        <f t="shared" si="0"/>
        <v>5.75</v>
      </c>
      <c r="E14" s="58" t="str">
        <f>nask!AB52</f>
        <v/>
      </c>
      <c r="F14" s="58">
        <f t="shared" si="1"/>
        <v>5.75</v>
      </c>
    </row>
    <row r="15" spans="1:6" ht="15.75" x14ac:dyDescent="0.25">
      <c r="A15" s="54" t="s">
        <v>65</v>
      </c>
      <c r="B15" s="58" t="str">
        <f>lb!AB4</f>
        <v/>
      </c>
      <c r="C15" s="58" t="str">
        <f>lb!AB28</f>
        <v/>
      </c>
      <c r="D15" s="58" t="e">
        <f t="shared" si="0"/>
        <v>#DIV/0!</v>
      </c>
      <c r="E15" s="58" t="str">
        <f>lb!AB52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gym!AB4</f>
        <v>6.5</v>
      </c>
      <c r="C16" s="58" t="str">
        <f>gym!AB28</f>
        <v/>
      </c>
      <c r="D16" s="58">
        <f t="shared" si="0"/>
        <v>6.5</v>
      </c>
      <c r="E16" s="58" t="str">
        <f>gym!AB52</f>
        <v/>
      </c>
      <c r="F16" s="58">
        <f t="shared" si="1"/>
        <v>6.5</v>
      </c>
    </row>
    <row r="17" spans="1:6" ht="15.75" x14ac:dyDescent="0.25">
      <c r="A17" s="56" t="s">
        <v>24</v>
      </c>
      <c r="B17" s="58">
        <f>Economie!AB4</f>
        <v>5.375</v>
      </c>
      <c r="C17" s="58" t="str">
        <f>Economie!AB28</f>
        <v/>
      </c>
      <c r="D17" s="58">
        <f t="shared" si="0"/>
        <v>5.375</v>
      </c>
      <c r="E17" s="58" t="str">
        <f>Economie!AB52</f>
        <v/>
      </c>
      <c r="F17" s="58">
        <f t="shared" si="1"/>
        <v>5.375</v>
      </c>
    </row>
    <row r="18" spans="1:6" ht="15.75" x14ac:dyDescent="0.25">
      <c r="A18" s="56" t="s">
        <v>48</v>
      </c>
      <c r="B18" s="58">
        <f>CKV!AB4</f>
        <v>8</v>
      </c>
      <c r="C18" s="58" t="str">
        <f>CKV!AB28</f>
        <v/>
      </c>
      <c r="D18" s="58">
        <f t="shared" si="0"/>
        <v>8</v>
      </c>
      <c r="E18" s="58" t="str">
        <f>CKV!AB52</f>
        <v/>
      </c>
      <c r="F18" s="58">
        <f t="shared" si="1"/>
        <v>8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F18"/>
  <sheetViews>
    <sheetView workbookViewId="0">
      <selection activeCell="A17" sqref="A17"/>
    </sheetView>
  </sheetViews>
  <sheetFormatPr defaultRowHeight="12.75" x14ac:dyDescent="0.2"/>
  <cols>
    <col min="1" max="1" width="17.28515625" bestFit="1" customWidth="1"/>
    <col min="2" max="2" width="12.28515625" bestFit="1" customWidth="1"/>
    <col min="3" max="3" width="12.28515625" customWidth="1"/>
    <col min="4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Basisblad!B9</f>
        <v>50</v>
      </c>
      <c r="B2" s="99"/>
      <c r="C2" s="99"/>
      <c r="D2" s="99"/>
      <c r="E2" s="99"/>
      <c r="F2" s="99"/>
    </row>
    <row r="3" spans="1:6" ht="28.5" x14ac:dyDescent="0.45">
      <c r="A3" s="57"/>
      <c r="B3" s="68" t="s">
        <v>60</v>
      </c>
      <c r="C3" s="68" t="s">
        <v>51</v>
      </c>
      <c r="D3" s="88" t="s">
        <v>61</v>
      </c>
      <c r="E3" s="68" t="s">
        <v>52</v>
      </c>
      <c r="F3" s="88" t="s">
        <v>62</v>
      </c>
    </row>
    <row r="4" spans="1:6" ht="15.75" x14ac:dyDescent="0.25">
      <c r="A4" s="51" t="s">
        <v>15</v>
      </c>
      <c r="B4" s="58">
        <f>Ne!AB5</f>
        <v>7.0999999999999988</v>
      </c>
      <c r="C4" s="58" t="str">
        <f>Ne!AB29</f>
        <v/>
      </c>
      <c r="D4" s="58">
        <f>AVERAGE(B4:C4)</f>
        <v>7.0999999999999988</v>
      </c>
      <c r="E4" s="58" t="str">
        <f>Ne!AB53</f>
        <v/>
      </c>
      <c r="F4" s="58">
        <f>AVERAGE(B4,C4,E4)</f>
        <v>7.0999999999999988</v>
      </c>
    </row>
    <row r="5" spans="1:6" ht="15.75" x14ac:dyDescent="0.25">
      <c r="A5" s="51" t="s">
        <v>16</v>
      </c>
      <c r="B5" s="58">
        <f>En!AB5</f>
        <v>6.8</v>
      </c>
      <c r="C5" s="58" t="str">
        <f>En!AB29</f>
        <v/>
      </c>
      <c r="D5" s="58">
        <f t="shared" ref="D5:D18" si="0">AVERAGE(B5:C5)</f>
        <v>6.8</v>
      </c>
      <c r="E5" s="58" t="str">
        <f>En!AB53</f>
        <v/>
      </c>
      <c r="F5" s="58">
        <f t="shared" ref="F5:F18" si="1">AVERAGE(B5,C5,E5)</f>
        <v>6.8</v>
      </c>
    </row>
    <row r="6" spans="1:6" ht="15.75" x14ac:dyDescent="0.25">
      <c r="A6" s="51" t="s">
        <v>17</v>
      </c>
      <c r="B6" s="58">
        <f>Du!AB5</f>
        <v>7.9333333333333336</v>
      </c>
      <c r="C6" s="58" t="str">
        <f>Du!AB29</f>
        <v/>
      </c>
      <c r="D6" s="58">
        <f t="shared" si="0"/>
        <v>7.9333333333333336</v>
      </c>
      <c r="E6" s="58" t="str">
        <f>Du!AB53</f>
        <v/>
      </c>
      <c r="F6" s="58">
        <f t="shared" si="1"/>
        <v>7.9333333333333336</v>
      </c>
    </row>
    <row r="7" spans="1:6" ht="15.75" x14ac:dyDescent="0.25">
      <c r="A7" s="52" t="s">
        <v>18</v>
      </c>
      <c r="B7" s="58">
        <f>Fra!AB5</f>
        <v>7.4</v>
      </c>
      <c r="C7" s="58" t="str">
        <f>Fra!AB29</f>
        <v/>
      </c>
      <c r="D7" s="58">
        <f t="shared" si="0"/>
        <v>7.4</v>
      </c>
      <c r="E7" s="58" t="str">
        <f>Fra!AB53</f>
        <v/>
      </c>
      <c r="F7" s="58">
        <f t="shared" si="1"/>
        <v>7.4</v>
      </c>
    </row>
    <row r="8" spans="1:6" ht="15.75" x14ac:dyDescent="0.25">
      <c r="A8" s="53" t="s">
        <v>19</v>
      </c>
      <c r="B8" s="58">
        <f>ak!AB5</f>
        <v>5.5</v>
      </c>
      <c r="C8" s="58" t="str">
        <f>ak!AB29</f>
        <v/>
      </c>
      <c r="D8" s="58">
        <f t="shared" si="0"/>
        <v>5.5</v>
      </c>
      <c r="E8" s="58" t="str">
        <f>ak!AB53</f>
        <v/>
      </c>
      <c r="F8" s="58">
        <f t="shared" si="1"/>
        <v>5.5</v>
      </c>
    </row>
    <row r="9" spans="1:6" ht="15.75" x14ac:dyDescent="0.25">
      <c r="A9" s="53" t="s">
        <v>20</v>
      </c>
      <c r="B9" s="58">
        <f>gs!AB5</f>
        <v>4.0999999999999996</v>
      </c>
      <c r="C9" s="58" t="str">
        <f>gs!AB29</f>
        <v/>
      </c>
      <c r="D9" s="58">
        <f t="shared" si="0"/>
        <v>4.0999999999999996</v>
      </c>
      <c r="E9" s="58" t="str">
        <f>gs!AB53</f>
        <v/>
      </c>
      <c r="F9" s="58">
        <f t="shared" si="1"/>
        <v>4.0999999999999996</v>
      </c>
    </row>
    <row r="10" spans="1:6" ht="15.75" x14ac:dyDescent="0.25">
      <c r="A10" s="53" t="s">
        <v>21</v>
      </c>
      <c r="B10" s="58">
        <f>bio!AB5</f>
        <v>7.8</v>
      </c>
      <c r="C10" s="58" t="str">
        <f>bio!AB29</f>
        <v/>
      </c>
      <c r="D10" s="58">
        <f t="shared" si="0"/>
        <v>7.8</v>
      </c>
      <c r="E10" s="58" t="str">
        <f>bio!AB53</f>
        <v/>
      </c>
      <c r="F10" s="58">
        <f t="shared" si="1"/>
        <v>7.8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wis!AB5</f>
        <v>6.4</v>
      </c>
      <c r="C12" s="58" t="str">
        <f>wis!AB29</f>
        <v/>
      </c>
      <c r="D12" s="58">
        <f t="shared" si="0"/>
        <v>6.4</v>
      </c>
      <c r="E12" s="58" t="str">
        <f>wis!AB53</f>
        <v/>
      </c>
      <c r="F12" s="58">
        <f t="shared" si="1"/>
        <v>6.4</v>
      </c>
    </row>
    <row r="13" spans="1:6" ht="15.75" x14ac:dyDescent="0.25">
      <c r="A13" s="54" t="str">
        <f>'Leerling 1'!$A$13</f>
        <v>Rekenen</v>
      </c>
      <c r="B13" s="58">
        <f>rek!AB5</f>
        <v>7.2</v>
      </c>
      <c r="C13" s="58" t="str">
        <f>rek!AB29</f>
        <v/>
      </c>
      <c r="D13" s="58">
        <f t="shared" si="0"/>
        <v>7.2</v>
      </c>
      <c r="E13" s="58" t="str">
        <f>rek!AB53</f>
        <v/>
      </c>
      <c r="F13" s="58">
        <f t="shared" si="1"/>
        <v>7.2</v>
      </c>
    </row>
    <row r="14" spans="1:6" ht="15.75" x14ac:dyDescent="0.25">
      <c r="A14" s="54" t="s">
        <v>50</v>
      </c>
      <c r="B14" s="58">
        <f>nask!AB5</f>
        <v>5.7</v>
      </c>
      <c r="C14" s="58" t="str">
        <f>nask!AB29</f>
        <v/>
      </c>
      <c r="D14" s="58">
        <f t="shared" si="0"/>
        <v>5.7</v>
      </c>
      <c r="E14" s="58" t="str">
        <f>nask!AB53</f>
        <v/>
      </c>
      <c r="F14" s="58">
        <f t="shared" si="1"/>
        <v>5.7</v>
      </c>
    </row>
    <row r="15" spans="1:6" ht="15.75" x14ac:dyDescent="0.25">
      <c r="A15" s="54" t="s">
        <v>65</v>
      </c>
      <c r="B15" s="58" t="str">
        <f>lb!AB5</f>
        <v/>
      </c>
      <c r="C15" s="58" t="str">
        <f>lb!AB29</f>
        <v/>
      </c>
      <c r="D15" s="58" t="e">
        <f t="shared" si="0"/>
        <v>#DIV/0!</v>
      </c>
      <c r="E15" s="58" t="str">
        <f>lb!AB53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gym!AB5</f>
        <v>5.8</v>
      </c>
      <c r="C16" s="58" t="str">
        <f>gym!AB29</f>
        <v/>
      </c>
      <c r="D16" s="58">
        <f t="shared" si="0"/>
        <v>5.8</v>
      </c>
      <c r="E16" s="58" t="str">
        <f>gym!AB53</f>
        <v/>
      </c>
      <c r="F16" s="58">
        <f t="shared" si="1"/>
        <v>5.8</v>
      </c>
    </row>
    <row r="17" spans="1:6" ht="15.75" x14ac:dyDescent="0.25">
      <c r="A17" s="56" t="s">
        <v>75</v>
      </c>
      <c r="B17" s="58">
        <f>Economie!AB5</f>
        <v>8.25</v>
      </c>
      <c r="C17" s="58" t="str">
        <f>Economie!AB29</f>
        <v/>
      </c>
      <c r="D17" s="58">
        <f t="shared" si="0"/>
        <v>8.25</v>
      </c>
      <c r="E17" s="58" t="str">
        <f>Economie!AB53</f>
        <v/>
      </c>
      <c r="F17" s="58">
        <f t="shared" si="1"/>
        <v>8.25</v>
      </c>
    </row>
    <row r="18" spans="1:6" ht="15.75" x14ac:dyDescent="0.25">
      <c r="A18" s="56" t="s">
        <v>48</v>
      </c>
      <c r="B18" s="58">
        <f>CKV!AB5</f>
        <v>7.5</v>
      </c>
      <c r="C18" s="58" t="str">
        <f>CKV!AB29</f>
        <v/>
      </c>
      <c r="D18" s="58">
        <f t="shared" si="0"/>
        <v>7.5</v>
      </c>
      <c r="E18" s="58" t="str">
        <f>CKV!AB53</f>
        <v/>
      </c>
      <c r="F18" s="58">
        <f t="shared" si="1"/>
        <v>7.5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0000"/>
  </sheetPr>
  <dimension ref="A1:AP70"/>
  <sheetViews>
    <sheetView zoomScale="85" zoomScaleNormal="85" workbookViewId="0">
      <pane xSplit="2" topLeftCell="C1" activePane="topRight" state="frozen"/>
      <selection pane="topRight" activeCell="U9" sqref="U9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6" width="5" style="9" customWidth="1"/>
    <col min="17" max="17" width="6" style="8" customWidth="1"/>
    <col min="18" max="18" width="1" style="8" customWidth="1"/>
    <col min="19" max="21" width="5" style="8" customWidth="1"/>
    <col min="22" max="26" width="5" style="9" customWidth="1"/>
    <col min="27" max="27" width="5.85546875" style="8" customWidth="1"/>
    <col min="28" max="29" width="8" style="1" bestFit="1" customWidth="1"/>
    <col min="30" max="49" width="3.5703125" style="1" customWidth="1"/>
    <col min="50" max="16384" width="9.140625" style="1"/>
  </cols>
  <sheetData>
    <row r="1" spans="1:42" ht="32.25" customHeight="1" x14ac:dyDescent="0.4">
      <c r="A1" s="21" t="s">
        <v>54</v>
      </c>
      <c r="B1" s="22" t="s">
        <v>15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2" s="3" customFormat="1" ht="99.75" customHeight="1" x14ac:dyDescent="0.35">
      <c r="A2" s="27"/>
      <c r="B2" s="28" t="s">
        <v>46</v>
      </c>
      <c r="C2" s="31"/>
      <c r="D2" s="14"/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84</v>
      </c>
      <c r="U2" s="17" t="s">
        <v>85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42" s="5" customFormat="1" ht="15" customHeight="1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19" si="0">IF(COUNT(D3:P3)=0,"",AVERAGE(D3:P3))</f>
        <v/>
      </c>
      <c r="R3" s="23" t="s">
        <v>43</v>
      </c>
      <c r="S3" s="48">
        <v>4.5</v>
      </c>
      <c r="T3" s="48">
        <v>8.5</v>
      </c>
      <c r="U3" s="48">
        <v>4.8</v>
      </c>
      <c r="V3" s="48"/>
      <c r="W3" s="48"/>
      <c r="X3" s="48"/>
      <c r="Y3" s="48"/>
      <c r="Z3" s="48"/>
      <c r="AA3" s="30">
        <f t="shared" ref="AA3:AA14" si="1">IF(COUNT(S3:Z3)=0,"",AVERAGE(S3:Z3))</f>
        <v>5.9333333333333336</v>
      </c>
      <c r="AB3" s="46">
        <f>IF(COUNT(Q3,AA3)=0,"",AVERAGE(D3:P3,S3:Z3,S3:Z3))</f>
        <v>5.9333333333333336</v>
      </c>
      <c r="AC3" s="47">
        <f>AB3</f>
        <v>5.9333333333333336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 customHeight="1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6.1</v>
      </c>
      <c r="T4" s="48">
        <v>7.4</v>
      </c>
      <c r="U4" s="48">
        <v>6.1</v>
      </c>
      <c r="V4" s="48"/>
      <c r="W4" s="48"/>
      <c r="X4" s="48"/>
      <c r="Y4" s="48"/>
      <c r="Z4" s="48"/>
      <c r="AA4" s="30">
        <f t="shared" si="1"/>
        <v>6.5333333333333341</v>
      </c>
      <c r="AB4" s="46">
        <f t="shared" ref="AB4:AB22" si="2">IF(COUNT(Q4,AA4)=0,"",AVERAGE(D4:P4,S4:Z4,S4:Z4))</f>
        <v>6.5333333333333341</v>
      </c>
      <c r="AC4" s="47">
        <f t="shared" ref="AC4:AC19" si="3">AB4</f>
        <v>6.5333333333333341</v>
      </c>
    </row>
    <row r="5" spans="1:42" ht="15" customHeight="1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6</v>
      </c>
      <c r="T5" s="48">
        <v>9.5</v>
      </c>
      <c r="U5" s="48">
        <v>5.8</v>
      </c>
      <c r="V5" s="48"/>
      <c r="W5" s="48"/>
      <c r="X5" s="48"/>
      <c r="Y5" s="48"/>
      <c r="Z5" s="48"/>
      <c r="AA5" s="30">
        <f t="shared" si="1"/>
        <v>7.1000000000000005</v>
      </c>
      <c r="AB5" s="46">
        <f t="shared" si="2"/>
        <v>7.0999999999999988</v>
      </c>
      <c r="AC5" s="47">
        <f t="shared" si="3"/>
        <v>7.0999999999999988</v>
      </c>
    </row>
    <row r="6" spans="1:42" ht="15" customHeight="1" x14ac:dyDescent="0.2">
      <c r="A6" s="11">
        <v>4</v>
      </c>
      <c r="B6" s="12">
        <f>Basisblad!B10</f>
        <v>14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5</v>
      </c>
      <c r="T6" s="48">
        <v>6.6</v>
      </c>
      <c r="U6" s="48">
        <v>5.6</v>
      </c>
      <c r="V6" s="48"/>
      <c r="W6" s="48"/>
      <c r="X6" s="48"/>
      <c r="Y6" s="48"/>
      <c r="Z6" s="48"/>
      <c r="AA6" s="30">
        <f t="shared" si="1"/>
        <v>5.7333333333333334</v>
      </c>
      <c r="AB6" s="46">
        <f t="shared" si="2"/>
        <v>5.7333333333333334</v>
      </c>
      <c r="AC6" s="47">
        <f t="shared" si="3"/>
        <v>5.7333333333333334</v>
      </c>
    </row>
    <row r="7" spans="1:42" ht="15" customHeight="1" x14ac:dyDescent="0.2">
      <c r="A7" s="11">
        <v>5</v>
      </c>
      <c r="B7" s="12">
        <f>Basisblad!B11</f>
        <v>11</v>
      </c>
      <c r="C7" s="3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5.2</v>
      </c>
      <c r="T7" s="48"/>
      <c r="U7" s="48"/>
      <c r="V7" s="48"/>
      <c r="W7" s="48"/>
      <c r="X7" s="48"/>
      <c r="Y7" s="48"/>
      <c r="Z7" s="48"/>
      <c r="AA7" s="30">
        <f t="shared" si="1"/>
        <v>5.2</v>
      </c>
      <c r="AB7" s="46">
        <f t="shared" si="2"/>
        <v>5.2</v>
      </c>
      <c r="AC7" s="47">
        <f t="shared" si="3"/>
        <v>5.2</v>
      </c>
    </row>
    <row r="8" spans="1:42" ht="15" customHeight="1" x14ac:dyDescent="0.2">
      <c r="A8" s="11">
        <v>6</v>
      </c>
      <c r="B8" s="12">
        <f>Basisblad!B12</f>
        <v>1607</v>
      </c>
      <c r="C8" s="3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3.6</v>
      </c>
      <c r="T8" s="48"/>
      <c r="U8" s="48">
        <v>5.3</v>
      </c>
      <c r="V8" s="48"/>
      <c r="W8" s="48"/>
      <c r="X8" s="48"/>
      <c r="Y8" s="48"/>
      <c r="Z8" s="48"/>
      <c r="AA8" s="30">
        <f t="shared" si="1"/>
        <v>4.45</v>
      </c>
      <c r="AB8" s="46">
        <f t="shared" si="2"/>
        <v>4.45</v>
      </c>
      <c r="AC8" s="47">
        <f t="shared" si="3"/>
        <v>4.45</v>
      </c>
    </row>
    <row r="9" spans="1:42" ht="15" customHeight="1" x14ac:dyDescent="0.2">
      <c r="A9" s="11">
        <v>7</v>
      </c>
      <c r="B9" s="12">
        <f>Basisblad!B13</f>
        <v>7</v>
      </c>
      <c r="C9" s="3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ref="Q9" si="4">IF(COUNT(D9:P9)=0,"",AVERAGE(D9:P9))</f>
        <v/>
      </c>
      <c r="R9" s="32"/>
      <c r="S9" s="48">
        <v>5.5</v>
      </c>
      <c r="T9" s="48">
        <v>6.3</v>
      </c>
      <c r="U9" s="48">
        <v>3.4</v>
      </c>
      <c r="V9" s="48"/>
      <c r="W9" s="48"/>
      <c r="X9" s="48"/>
      <c r="Y9" s="48"/>
      <c r="Z9" s="48"/>
      <c r="AA9" s="30">
        <f t="shared" ref="AA9" si="5">IF(COUNT(S9:Z9)=0,"",AVERAGE(S9:Z9))</f>
        <v>5.0666666666666673</v>
      </c>
      <c r="AB9" s="46">
        <f t="shared" si="2"/>
        <v>5.0666666666666673</v>
      </c>
      <c r="AC9" s="47">
        <f t="shared" ref="AC9" si="6">AB9</f>
        <v>5.0666666666666673</v>
      </c>
    </row>
    <row r="10" spans="1:42" ht="15" customHeight="1" x14ac:dyDescent="0.2">
      <c r="A10" s="11">
        <v>8</v>
      </c>
      <c r="B10" s="12">
        <f>Basisblad!B14</f>
        <v>17</v>
      </c>
      <c r="C10" s="3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6</v>
      </c>
      <c r="T10" s="48">
        <v>9</v>
      </c>
      <c r="U10" s="48">
        <v>6.8</v>
      </c>
      <c r="V10" s="48"/>
      <c r="W10" s="48"/>
      <c r="X10" s="48"/>
      <c r="Y10" s="48"/>
      <c r="Z10" s="48"/>
      <c r="AA10" s="30">
        <f t="shared" si="1"/>
        <v>7.2666666666666666</v>
      </c>
      <c r="AB10" s="46">
        <f t="shared" si="2"/>
        <v>7.2666666666666657</v>
      </c>
      <c r="AC10" s="47">
        <f t="shared" si="3"/>
        <v>7.2666666666666657</v>
      </c>
    </row>
    <row r="11" spans="1:42" ht="15" customHeight="1" x14ac:dyDescent="0.2">
      <c r="A11" s="11">
        <v>9</v>
      </c>
      <c r="B11" s="12">
        <f>Basisblad!B15</f>
        <v>21</v>
      </c>
      <c r="C11" s="3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6.4</v>
      </c>
      <c r="T11" s="48">
        <v>8.8000000000000007</v>
      </c>
      <c r="U11" s="48">
        <v>6.8</v>
      </c>
      <c r="V11" s="48"/>
      <c r="W11" s="48"/>
      <c r="X11" s="48"/>
      <c r="Y11" s="48"/>
      <c r="Z11" s="48"/>
      <c r="AA11" s="30">
        <f t="shared" si="1"/>
        <v>7.333333333333333</v>
      </c>
      <c r="AB11" s="46">
        <f t="shared" si="2"/>
        <v>7.333333333333333</v>
      </c>
      <c r="AC11" s="47">
        <f t="shared" si="3"/>
        <v>7.333333333333333</v>
      </c>
    </row>
    <row r="12" spans="1:42" ht="15" customHeight="1" x14ac:dyDescent="0.2">
      <c r="A12" s="11">
        <v>10</v>
      </c>
      <c r="B12" s="12">
        <f>Basisblad!B16</f>
        <v>3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42" ht="15" customHeight="1" x14ac:dyDescent="0.2">
      <c r="A13" s="11">
        <v>11</v>
      </c>
      <c r="B13" s="12" t="str">
        <f>Basisblad!B17</f>
        <v>"</v>
      </c>
      <c r="C13" s="33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2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42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ref="AA15:AA22" si="7">IF(COUNT(S15:Z15)=0,"",AVERAGE(S15:Z15))</f>
        <v/>
      </c>
      <c r="AB15" s="46" t="str">
        <f t="shared" si="2"/>
        <v/>
      </c>
      <c r="AC15" s="47" t="str">
        <f t="shared" si="3"/>
        <v/>
      </c>
    </row>
    <row r="16" spans="1:42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7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7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7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7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ref="Q20:Q22" si="8">IF(COUNT(D20:P20)=0,"",AVERAGE(D20:P20))</f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7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8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7"/>
        <v/>
      </c>
      <c r="AB21" s="46" t="str">
        <f t="shared" si="2"/>
        <v/>
      </c>
      <c r="AC21" s="47" t="str">
        <f t="shared" ref="AC21:AC22" si="9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8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7"/>
        <v/>
      </c>
      <c r="AB22" s="46" t="str">
        <f t="shared" si="2"/>
        <v/>
      </c>
      <c r="AC22" s="47" t="str">
        <f t="shared" si="9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ht="29.25" customHeight="1" x14ac:dyDescent="0.4">
      <c r="A25" s="21" t="s">
        <v>55</v>
      </c>
      <c r="B25" s="22" t="s">
        <v>15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106.5" customHeight="1" x14ac:dyDescent="0.35">
      <c r="A26" s="27"/>
      <c r="B26" s="28" t="s">
        <v>46</v>
      </c>
      <c r="C26" s="31"/>
      <c r="D26" s="14"/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/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10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11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12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10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11"/>
        <v/>
      </c>
      <c r="AB28" s="46" t="str">
        <f t="shared" ref="AB28:AB46" si="13">IF(COUNT(Q28,AA28)=0,"",AVERAGE(D28:P28,S28:Z28,S28:Z28))</f>
        <v/>
      </c>
      <c r="AC28" s="47" t="str">
        <f t="shared" ref="AC28:AC37" si="14">AB28</f>
        <v/>
      </c>
    </row>
    <row r="29" spans="1:29" ht="15" customHeight="1" x14ac:dyDescent="0.2">
      <c r="A29" s="11">
        <v>3</v>
      </c>
      <c r="B29" s="12">
        <f t="shared" si="12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10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11"/>
        <v/>
      </c>
      <c r="AB29" s="46" t="str">
        <f t="shared" si="13"/>
        <v/>
      </c>
      <c r="AC29" s="47" t="str">
        <f t="shared" si="14"/>
        <v/>
      </c>
    </row>
    <row r="30" spans="1:29" ht="15" customHeight="1" x14ac:dyDescent="0.2">
      <c r="A30" s="11">
        <v>4</v>
      </c>
      <c r="B30" s="12">
        <f t="shared" si="12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10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11"/>
        <v/>
      </c>
      <c r="AB30" s="46" t="str">
        <f t="shared" si="13"/>
        <v/>
      </c>
      <c r="AC30" s="47" t="str">
        <f t="shared" si="14"/>
        <v/>
      </c>
    </row>
    <row r="31" spans="1:29" ht="15" customHeight="1" x14ac:dyDescent="0.2">
      <c r="A31" s="11">
        <v>5</v>
      </c>
      <c r="B31" s="12">
        <f t="shared" si="12"/>
        <v>11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10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11"/>
        <v/>
      </c>
      <c r="AB31" s="46" t="str">
        <f t="shared" si="13"/>
        <v/>
      </c>
      <c r="AC31" s="47" t="str">
        <f t="shared" si="14"/>
        <v/>
      </c>
    </row>
    <row r="32" spans="1:29" ht="15" customHeight="1" x14ac:dyDescent="0.2">
      <c r="A32" s="11">
        <v>6</v>
      </c>
      <c r="B32" s="12">
        <f t="shared" si="12"/>
        <v>1607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10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11"/>
        <v/>
      </c>
      <c r="AB32" s="46" t="str">
        <f t="shared" si="13"/>
        <v/>
      </c>
      <c r="AC32" s="47" t="str">
        <f t="shared" si="14"/>
        <v/>
      </c>
    </row>
    <row r="33" spans="1:29" ht="15" customHeight="1" x14ac:dyDescent="0.2">
      <c r="A33" s="11">
        <v>7</v>
      </c>
      <c r="B33" s="12">
        <f t="shared" si="12"/>
        <v>7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10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11"/>
        <v/>
      </c>
      <c r="AB33" s="46" t="str">
        <f t="shared" si="13"/>
        <v/>
      </c>
      <c r="AC33" s="47" t="str">
        <f t="shared" si="14"/>
        <v/>
      </c>
    </row>
    <row r="34" spans="1:29" ht="15" customHeight="1" x14ac:dyDescent="0.2">
      <c r="A34" s="11">
        <v>8</v>
      </c>
      <c r="B34" s="12">
        <f t="shared" si="12"/>
        <v>17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10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11"/>
        <v/>
      </c>
      <c r="AB34" s="46" t="str">
        <f t="shared" si="13"/>
        <v/>
      </c>
      <c r="AC34" s="47" t="str">
        <f t="shared" si="14"/>
        <v/>
      </c>
    </row>
    <row r="35" spans="1:29" ht="15" customHeight="1" x14ac:dyDescent="0.2">
      <c r="A35" s="11">
        <v>9</v>
      </c>
      <c r="B35" s="12">
        <f t="shared" si="12"/>
        <v>21</v>
      </c>
      <c r="C35" s="33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10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11"/>
        <v/>
      </c>
      <c r="AB35" s="46" t="str">
        <f t="shared" si="13"/>
        <v/>
      </c>
      <c r="AC35" s="47" t="str">
        <f t="shared" si="14"/>
        <v/>
      </c>
    </row>
    <row r="36" spans="1:29" ht="15" customHeight="1" x14ac:dyDescent="0.2">
      <c r="A36" s="11">
        <v>10</v>
      </c>
      <c r="B36" s="12">
        <f t="shared" si="12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10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11"/>
        <v/>
      </c>
      <c r="AB36" s="46" t="str">
        <f t="shared" si="13"/>
        <v/>
      </c>
      <c r="AC36" s="47" t="str">
        <f t="shared" si="14"/>
        <v/>
      </c>
    </row>
    <row r="37" spans="1:29" ht="15" customHeight="1" x14ac:dyDescent="0.2">
      <c r="A37" s="11">
        <v>11</v>
      </c>
      <c r="B37" s="12" t="str">
        <f t="shared" si="12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10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11"/>
        <v/>
      </c>
      <c r="AB37" s="46" t="str">
        <f t="shared" si="13"/>
        <v/>
      </c>
      <c r="AC37" s="47" t="str">
        <f t="shared" si="14"/>
        <v/>
      </c>
    </row>
    <row r="38" spans="1:29" ht="15" customHeight="1" x14ac:dyDescent="0.2">
      <c r="A38" s="11">
        <v>12</v>
      </c>
      <c r="B38" s="12" t="str">
        <f t="shared" si="12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10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11"/>
        <v/>
      </c>
      <c r="AB38" s="46" t="str">
        <f t="shared" si="13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12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10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11"/>
        <v/>
      </c>
      <c r="AB39" s="46" t="str">
        <f t="shared" si="13"/>
        <v/>
      </c>
      <c r="AC39" s="47" t="str">
        <f t="shared" ref="AC39:AC43" si="15">AB39</f>
        <v/>
      </c>
    </row>
    <row r="40" spans="1:29" ht="15" customHeight="1" x14ac:dyDescent="0.2">
      <c r="A40" s="11">
        <v>14</v>
      </c>
      <c r="B40" s="12" t="str">
        <f t="shared" si="12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11"/>
        <v/>
      </c>
      <c r="AB40" s="46" t="str">
        <f t="shared" si="13"/>
        <v/>
      </c>
      <c r="AC40" s="47" t="str">
        <f t="shared" si="15"/>
        <v/>
      </c>
    </row>
    <row r="41" spans="1:29" ht="15" customHeight="1" x14ac:dyDescent="0.2">
      <c r="A41" s="11">
        <v>15</v>
      </c>
      <c r="B41" s="12" t="str">
        <f t="shared" si="12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11"/>
        <v/>
      </c>
      <c r="AB41" s="46" t="str">
        <f t="shared" si="13"/>
        <v/>
      </c>
      <c r="AC41" s="47" t="str">
        <f t="shared" si="15"/>
        <v/>
      </c>
    </row>
    <row r="42" spans="1:29" ht="15" customHeight="1" x14ac:dyDescent="0.2">
      <c r="A42" s="11">
        <v>16</v>
      </c>
      <c r="B42" s="12" t="str">
        <f t="shared" si="12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11"/>
        <v/>
      </c>
      <c r="AB42" s="46" t="str">
        <f t="shared" si="13"/>
        <v/>
      </c>
      <c r="AC42" s="47" t="str">
        <f t="shared" si="15"/>
        <v/>
      </c>
    </row>
    <row r="43" spans="1:29" ht="15" customHeight="1" x14ac:dyDescent="0.2">
      <c r="A43" s="11">
        <v>17</v>
      </c>
      <c r="B43" s="12" t="str">
        <f t="shared" si="12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6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11"/>
        <v/>
      </c>
      <c r="AB43" s="46" t="str">
        <f t="shared" si="13"/>
        <v/>
      </c>
      <c r="AC43" s="47" t="str">
        <f t="shared" si="15"/>
        <v/>
      </c>
    </row>
    <row r="44" spans="1:29" ht="15" customHeight="1" x14ac:dyDescent="0.2">
      <c r="A44" s="11">
        <v>18</v>
      </c>
      <c r="B44" s="12" t="str">
        <f t="shared" si="12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6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11"/>
        <v/>
      </c>
      <c r="AB44" s="46" t="str">
        <f t="shared" si="13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12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6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11"/>
        <v/>
      </c>
      <c r="AB45" s="46" t="str">
        <f t="shared" si="13"/>
        <v/>
      </c>
      <c r="AC45" s="47" t="str">
        <f t="shared" ref="AC45:AC46" si="17">AB45</f>
        <v/>
      </c>
    </row>
    <row r="46" spans="1:29" ht="15" customHeight="1" x14ac:dyDescent="0.2">
      <c r="A46" s="11">
        <v>20</v>
      </c>
      <c r="B46" s="12" t="str">
        <f t="shared" si="12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6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11"/>
        <v/>
      </c>
      <c r="AB46" s="46" t="str">
        <f t="shared" si="13"/>
        <v/>
      </c>
      <c r="AC46" s="47" t="str">
        <f t="shared" si="17"/>
        <v/>
      </c>
    </row>
    <row r="49" spans="1:29" ht="26.25" x14ac:dyDescent="0.4">
      <c r="A49" s="21" t="s">
        <v>56</v>
      </c>
      <c r="B49" s="22" t="s">
        <v>15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/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/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8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9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20">B28</f>
        <v>12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8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9"/>
        <v/>
      </c>
      <c r="AB52" s="46" t="str">
        <f t="shared" ref="AB52:AB70" si="21">IF(COUNT(Q52,AA52)=0,"",AVERAGE(D52:P52,S52:Z52,S52:Z52))</f>
        <v/>
      </c>
      <c r="AC52" s="47" t="str">
        <f t="shared" ref="AC52:AC61" si="22">AB52</f>
        <v/>
      </c>
    </row>
    <row r="53" spans="1:29" x14ac:dyDescent="0.2">
      <c r="A53" s="11">
        <v>3</v>
      </c>
      <c r="B53" s="12">
        <f t="shared" si="20"/>
        <v>50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8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9"/>
        <v/>
      </c>
      <c r="AB53" s="46" t="str">
        <f t="shared" si="21"/>
        <v/>
      </c>
      <c r="AC53" s="47" t="str">
        <f t="shared" si="22"/>
        <v/>
      </c>
    </row>
    <row r="54" spans="1:29" x14ac:dyDescent="0.2">
      <c r="A54" s="11">
        <v>4</v>
      </c>
      <c r="B54" s="12">
        <f t="shared" si="20"/>
        <v>14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8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9"/>
        <v/>
      </c>
      <c r="AB54" s="46" t="str">
        <f t="shared" si="21"/>
        <v/>
      </c>
      <c r="AC54" s="47" t="str">
        <f t="shared" si="22"/>
        <v/>
      </c>
    </row>
    <row r="55" spans="1:29" x14ac:dyDescent="0.2">
      <c r="A55" s="11">
        <v>5</v>
      </c>
      <c r="B55" s="12">
        <f t="shared" si="20"/>
        <v>11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8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9"/>
        <v/>
      </c>
      <c r="AB55" s="46" t="str">
        <f t="shared" si="21"/>
        <v/>
      </c>
      <c r="AC55" s="47" t="str">
        <f t="shared" si="22"/>
        <v/>
      </c>
    </row>
    <row r="56" spans="1:29" x14ac:dyDescent="0.2">
      <c r="A56" s="11">
        <v>6</v>
      </c>
      <c r="B56" s="12">
        <f t="shared" si="20"/>
        <v>1607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8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9"/>
        <v/>
      </c>
      <c r="AB56" s="46" t="str">
        <f t="shared" si="21"/>
        <v/>
      </c>
      <c r="AC56" s="47" t="str">
        <f t="shared" si="22"/>
        <v/>
      </c>
    </row>
    <row r="57" spans="1:29" x14ac:dyDescent="0.2">
      <c r="A57" s="11">
        <v>7</v>
      </c>
      <c r="B57" s="12">
        <f t="shared" si="20"/>
        <v>7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8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9"/>
        <v/>
      </c>
      <c r="AB57" s="46" t="str">
        <f t="shared" si="21"/>
        <v/>
      </c>
      <c r="AC57" s="47" t="str">
        <f t="shared" si="22"/>
        <v/>
      </c>
    </row>
    <row r="58" spans="1:29" x14ac:dyDescent="0.2">
      <c r="A58" s="11">
        <v>8</v>
      </c>
      <c r="B58" s="12">
        <f t="shared" si="20"/>
        <v>17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8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9"/>
        <v/>
      </c>
      <c r="AB58" s="46" t="str">
        <f t="shared" si="21"/>
        <v/>
      </c>
      <c r="AC58" s="47" t="str">
        <f t="shared" si="22"/>
        <v/>
      </c>
    </row>
    <row r="59" spans="1:29" x14ac:dyDescent="0.2">
      <c r="A59" s="11">
        <v>9</v>
      </c>
      <c r="B59" s="12">
        <f t="shared" si="20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8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9"/>
        <v/>
      </c>
      <c r="AB59" s="46" t="str">
        <f t="shared" si="21"/>
        <v/>
      </c>
      <c r="AC59" s="47" t="str">
        <f t="shared" si="22"/>
        <v/>
      </c>
    </row>
    <row r="60" spans="1:29" x14ac:dyDescent="0.2">
      <c r="A60" s="11">
        <v>10</v>
      </c>
      <c r="B60" s="12">
        <f t="shared" si="20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8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9"/>
        <v/>
      </c>
      <c r="AB60" s="46" t="str">
        <f t="shared" si="21"/>
        <v/>
      </c>
      <c r="AC60" s="47" t="str">
        <f t="shared" si="22"/>
        <v/>
      </c>
    </row>
    <row r="61" spans="1:29" x14ac:dyDescent="0.2">
      <c r="A61" s="11">
        <v>11</v>
      </c>
      <c r="B61" s="12" t="str">
        <f t="shared" si="20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8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9"/>
        <v/>
      </c>
      <c r="AB61" s="46" t="str">
        <f t="shared" si="21"/>
        <v/>
      </c>
      <c r="AC61" s="47" t="str">
        <f t="shared" si="22"/>
        <v/>
      </c>
    </row>
    <row r="62" spans="1:29" x14ac:dyDescent="0.2">
      <c r="A62" s="11">
        <v>12</v>
      </c>
      <c r="B62" s="12" t="str">
        <f t="shared" si="20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8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9"/>
        <v/>
      </c>
      <c r="AB62" s="46" t="str">
        <f t="shared" si="21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20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8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9"/>
        <v/>
      </c>
      <c r="AB63" s="46" t="str">
        <f t="shared" si="21"/>
        <v/>
      </c>
      <c r="AC63" s="47" t="str">
        <f t="shared" ref="AC63:AC67" si="23">AB63</f>
        <v/>
      </c>
    </row>
    <row r="64" spans="1:29" x14ac:dyDescent="0.2">
      <c r="A64" s="11">
        <v>14</v>
      </c>
      <c r="B64" s="12" t="str">
        <f t="shared" si="20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9"/>
        <v/>
      </c>
      <c r="AB64" s="46" t="str">
        <f t="shared" si="21"/>
        <v/>
      </c>
      <c r="AC64" s="47" t="str">
        <f t="shared" si="23"/>
        <v/>
      </c>
    </row>
    <row r="65" spans="1:29" x14ac:dyDescent="0.2">
      <c r="A65" s="11">
        <v>15</v>
      </c>
      <c r="B65" s="12" t="str">
        <f t="shared" si="20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9"/>
        <v/>
      </c>
      <c r="AB65" s="46" t="str">
        <f t="shared" si="21"/>
        <v/>
      </c>
      <c r="AC65" s="47" t="str">
        <f t="shared" si="23"/>
        <v/>
      </c>
    </row>
    <row r="66" spans="1:29" x14ac:dyDescent="0.2">
      <c r="A66" s="11">
        <v>16</v>
      </c>
      <c r="B66" s="12" t="str">
        <f t="shared" si="20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9"/>
        <v/>
      </c>
      <c r="AB66" s="46" t="str">
        <f t="shared" si="21"/>
        <v/>
      </c>
      <c r="AC66" s="47" t="str">
        <f t="shared" si="23"/>
        <v/>
      </c>
    </row>
    <row r="67" spans="1:29" x14ac:dyDescent="0.2">
      <c r="A67" s="11">
        <v>17</v>
      </c>
      <c r="B67" s="12" t="str">
        <f t="shared" si="20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4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9"/>
        <v/>
      </c>
      <c r="AB67" s="46" t="str">
        <f t="shared" si="21"/>
        <v/>
      </c>
      <c r="AC67" s="47" t="str">
        <f t="shared" si="23"/>
        <v/>
      </c>
    </row>
    <row r="68" spans="1:29" x14ac:dyDescent="0.2">
      <c r="A68" s="11">
        <v>18</v>
      </c>
      <c r="B68" s="12" t="str">
        <f t="shared" si="20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4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9"/>
        <v/>
      </c>
      <c r="AB68" s="46" t="str">
        <f t="shared" si="21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20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4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9"/>
        <v/>
      </c>
      <c r="AB69" s="46" t="str">
        <f t="shared" si="21"/>
        <v/>
      </c>
      <c r="AC69" s="47" t="str">
        <f t="shared" ref="AC69:AC70" si="25">AB69</f>
        <v/>
      </c>
    </row>
    <row r="70" spans="1:29" x14ac:dyDescent="0.2">
      <c r="A70" s="11">
        <v>20</v>
      </c>
      <c r="B70" s="12" t="str">
        <f t="shared" si="20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4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9"/>
        <v/>
      </c>
      <c r="AB70" s="46" t="str">
        <f t="shared" si="21"/>
        <v/>
      </c>
      <c r="AC70" s="47" t="str">
        <f t="shared" si="25"/>
        <v/>
      </c>
    </row>
  </sheetData>
  <sheetProtection algorithmName="SHA-512" hashValue="/PWdDKeIGo0vduk/oRdeB64p1nqs/uCtKNBhenJQKIuAyxv8pHL8NQdOeucQY8Xwn0nM4ZZ5fJltZyobfP/vIg==" saltValue="SK6MQhUNp3Ma2JleQmbLug==" spinCount="100000" sheet="1" objects="1" scenarios="1" selectLockedCells="1"/>
  <conditionalFormatting sqref="AA2:AB2 Q2">
    <cfRule type="cellIs" dxfId="195" priority="16" stopIfTrue="1" operator="lessThan">
      <formula>6</formula>
    </cfRule>
  </conditionalFormatting>
  <conditionalFormatting sqref="AA3:AA8 Q10:Q22 AA10:AA22 Q3:Q8">
    <cfRule type="cellIs" dxfId="194" priority="15" stopIfTrue="1" operator="lessThan">
      <formula>6</formula>
    </cfRule>
  </conditionalFormatting>
  <conditionalFormatting sqref="AA16:AA18">
    <cfRule type="cellIs" dxfId="193" priority="13" stopIfTrue="1" operator="lessThan">
      <formula>6</formula>
    </cfRule>
  </conditionalFormatting>
  <conditionalFormatting sqref="Q9 AA9">
    <cfRule type="cellIs" dxfId="192" priority="11" stopIfTrue="1" operator="lessThan">
      <formula>6</formula>
    </cfRule>
  </conditionalFormatting>
  <conditionalFormatting sqref="AA26 Q26">
    <cfRule type="cellIs" dxfId="191" priority="10" stopIfTrue="1" operator="lessThan">
      <formula>6</formula>
    </cfRule>
  </conditionalFormatting>
  <conditionalFormatting sqref="Q27:Q32 AA27:AA32 Q34:Q46 AA34:AA46">
    <cfRule type="cellIs" dxfId="190" priority="9" stopIfTrue="1" operator="lessThan">
      <formula>6</formula>
    </cfRule>
  </conditionalFormatting>
  <conditionalFormatting sqref="AA40:AA42">
    <cfRule type="cellIs" dxfId="189" priority="8" stopIfTrue="1" operator="lessThan">
      <formula>6</formula>
    </cfRule>
  </conditionalFormatting>
  <conditionalFormatting sqref="Q33 AA33">
    <cfRule type="cellIs" dxfId="188" priority="7" stopIfTrue="1" operator="lessThan">
      <formula>6</formula>
    </cfRule>
  </conditionalFormatting>
  <conditionalFormatting sqref="AA50 Q50">
    <cfRule type="cellIs" dxfId="187" priority="6" stopIfTrue="1" operator="lessThan">
      <formula>6</formula>
    </cfRule>
  </conditionalFormatting>
  <conditionalFormatting sqref="Q51:Q56 AA51:AA56 Q58:Q70 AA58:AA70">
    <cfRule type="cellIs" dxfId="186" priority="5" stopIfTrue="1" operator="lessThan">
      <formula>6</formula>
    </cfRule>
  </conditionalFormatting>
  <conditionalFormatting sqref="AA64:AA66">
    <cfRule type="cellIs" dxfId="185" priority="4" stopIfTrue="1" operator="lessThan">
      <formula>6</formula>
    </cfRule>
  </conditionalFormatting>
  <conditionalFormatting sqref="Q57 AA57">
    <cfRule type="cellIs" dxfId="184" priority="3" stopIfTrue="1" operator="lessThan">
      <formula>6</formula>
    </cfRule>
  </conditionalFormatting>
  <conditionalFormatting sqref="AB26">
    <cfRule type="cellIs" dxfId="183" priority="2" stopIfTrue="1" operator="lessThan">
      <formula>6</formula>
    </cfRule>
  </conditionalFormatting>
  <conditionalFormatting sqref="AB50">
    <cfRule type="cellIs" dxfId="182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F18"/>
  <sheetViews>
    <sheetView workbookViewId="0">
      <selection activeCell="B18" sqref="B18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Basisblad!B10</f>
        <v>14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Ne!AB6</f>
        <v>5.7333333333333334</v>
      </c>
      <c r="C4" s="58" t="str">
        <f>Ne!AB30</f>
        <v/>
      </c>
      <c r="D4" s="58">
        <f>AVERAGE(B4:C4)</f>
        <v>5.7333333333333334</v>
      </c>
      <c r="E4" s="58" t="str">
        <f>Ne!AB54</f>
        <v/>
      </c>
      <c r="F4" s="58">
        <f>AVERAGE(B4,C4,E4)</f>
        <v>5.7333333333333334</v>
      </c>
    </row>
    <row r="5" spans="1:6" ht="15.75" x14ac:dyDescent="0.25">
      <c r="A5" s="51" t="s">
        <v>16</v>
      </c>
      <c r="B5" s="58">
        <f>En!AB6</f>
        <v>6.4</v>
      </c>
      <c r="C5" s="58" t="str">
        <f>En!AB30</f>
        <v/>
      </c>
      <c r="D5" s="58">
        <f t="shared" ref="D5:D18" si="0">AVERAGE(B5:C5)</f>
        <v>6.4</v>
      </c>
      <c r="E5" s="58" t="str">
        <f>En!AB54</f>
        <v/>
      </c>
      <c r="F5" s="58">
        <f t="shared" ref="F5:F18" si="1">AVERAGE(B5,C5,E5)</f>
        <v>6.4</v>
      </c>
    </row>
    <row r="6" spans="1:6" ht="15.75" x14ac:dyDescent="0.25">
      <c r="A6" s="51" t="s">
        <v>17</v>
      </c>
      <c r="B6" s="58">
        <f>Du!AB6</f>
        <v>3.25</v>
      </c>
      <c r="C6" s="58" t="str">
        <f>Du!AB30</f>
        <v/>
      </c>
      <c r="D6" s="58">
        <f t="shared" si="0"/>
        <v>3.25</v>
      </c>
      <c r="E6" s="58" t="str">
        <f>Du!AB54</f>
        <v/>
      </c>
      <c r="F6" s="58">
        <f t="shared" si="1"/>
        <v>3.25</v>
      </c>
    </row>
    <row r="7" spans="1:6" ht="15.75" x14ac:dyDescent="0.25">
      <c r="A7" s="52" t="s">
        <v>18</v>
      </c>
      <c r="B7" s="58">
        <f>Fra!AB6</f>
        <v>3.8400000000000007</v>
      </c>
      <c r="C7" s="58" t="str">
        <f>Fra!AB30</f>
        <v/>
      </c>
      <c r="D7" s="58">
        <f t="shared" si="0"/>
        <v>3.8400000000000007</v>
      </c>
      <c r="E7" s="58" t="str">
        <f>Fra!AB54</f>
        <v/>
      </c>
      <c r="F7" s="58">
        <f t="shared" si="1"/>
        <v>3.8400000000000007</v>
      </c>
    </row>
    <row r="8" spans="1:6" ht="15.75" x14ac:dyDescent="0.25">
      <c r="A8" s="53" t="s">
        <v>19</v>
      </c>
      <c r="B8" s="58">
        <f>ak!AB6</f>
        <v>5.5</v>
      </c>
      <c r="C8" s="58" t="str">
        <f>ak!AB30</f>
        <v/>
      </c>
      <c r="D8" s="58">
        <f t="shared" si="0"/>
        <v>5.5</v>
      </c>
      <c r="E8" s="58" t="str">
        <f>ak!AB54</f>
        <v/>
      </c>
      <c r="F8" s="58">
        <f t="shared" si="1"/>
        <v>5.5</v>
      </c>
    </row>
    <row r="9" spans="1:6" ht="15.75" x14ac:dyDescent="0.25">
      <c r="A9" s="53" t="s">
        <v>20</v>
      </c>
      <c r="B9" s="58">
        <f>gs!AB6</f>
        <v>3.4</v>
      </c>
      <c r="C9" s="58" t="str">
        <f>gs!AB30</f>
        <v/>
      </c>
      <c r="D9" s="58">
        <f t="shared" si="0"/>
        <v>3.4</v>
      </c>
      <c r="E9" s="58" t="str">
        <f>gs!AB54</f>
        <v/>
      </c>
      <c r="F9" s="58">
        <f t="shared" si="1"/>
        <v>3.4</v>
      </c>
    </row>
    <row r="10" spans="1:6" ht="15.75" x14ac:dyDescent="0.25">
      <c r="A10" s="53" t="s">
        <v>21</v>
      </c>
      <c r="B10" s="58">
        <f>bio!AB6</f>
        <v>7</v>
      </c>
      <c r="C10" s="58" t="str">
        <f>bio!AB30</f>
        <v/>
      </c>
      <c r="D10" s="58">
        <f t="shared" si="0"/>
        <v>7</v>
      </c>
      <c r="E10" s="58" t="str">
        <f>bio!AB54</f>
        <v/>
      </c>
      <c r="F10" s="58">
        <f t="shared" si="1"/>
        <v>7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wis!AB6</f>
        <v>8.4142857142857146</v>
      </c>
      <c r="C12" s="58" t="str">
        <f>wis!AB30</f>
        <v/>
      </c>
      <c r="D12" s="58">
        <f t="shared" si="0"/>
        <v>8.4142857142857146</v>
      </c>
      <c r="E12" s="58" t="str">
        <f>wis!AB54</f>
        <v/>
      </c>
      <c r="F12" s="58">
        <f t="shared" si="1"/>
        <v>8.4142857142857146</v>
      </c>
    </row>
    <row r="13" spans="1:6" ht="15.75" x14ac:dyDescent="0.25">
      <c r="A13" s="54" t="str">
        <f>'Leerling 1'!$A$13</f>
        <v>Rekenen</v>
      </c>
      <c r="B13" s="58">
        <f>rek!AB6</f>
        <v>8.6</v>
      </c>
      <c r="C13" s="58" t="str">
        <f>rek!AB30</f>
        <v/>
      </c>
      <c r="D13" s="58">
        <f t="shared" si="0"/>
        <v>8.6</v>
      </c>
      <c r="E13" s="58" t="str">
        <f>rek!AB54</f>
        <v/>
      </c>
      <c r="F13" s="58">
        <f t="shared" si="1"/>
        <v>8.6</v>
      </c>
    </row>
    <row r="14" spans="1:6" ht="15.75" x14ac:dyDescent="0.25">
      <c r="A14" s="54" t="s">
        <v>50</v>
      </c>
      <c r="B14" s="58">
        <f>nask!AB6</f>
        <v>6.5</v>
      </c>
      <c r="C14" s="58" t="str">
        <f>nask!AB30</f>
        <v/>
      </c>
      <c r="D14" s="58">
        <f t="shared" si="0"/>
        <v>6.5</v>
      </c>
      <c r="E14" s="58" t="str">
        <f>nask!AB54</f>
        <v/>
      </c>
      <c r="F14" s="58">
        <f t="shared" si="1"/>
        <v>6.5</v>
      </c>
    </row>
    <row r="15" spans="1:6" ht="15.75" x14ac:dyDescent="0.25">
      <c r="A15" s="54" t="s">
        <v>65</v>
      </c>
      <c r="B15" s="58" t="str">
        <f>lb!AB6</f>
        <v/>
      </c>
      <c r="C15" s="58" t="str">
        <f>lb!AB30</f>
        <v/>
      </c>
      <c r="D15" s="58" t="e">
        <f t="shared" si="0"/>
        <v>#DIV/0!</v>
      </c>
      <c r="E15" s="58" t="str">
        <f>lb!AB54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gym!AB6</f>
        <v>7.5</v>
      </c>
      <c r="C16" s="58" t="str">
        <f>gym!AB30</f>
        <v/>
      </c>
      <c r="D16" s="58">
        <f t="shared" si="0"/>
        <v>7.5</v>
      </c>
      <c r="E16" s="58" t="str">
        <f>gym!AB54</f>
        <v/>
      </c>
      <c r="F16" s="58">
        <f t="shared" si="1"/>
        <v>7.5</v>
      </c>
    </row>
    <row r="17" spans="1:6" ht="15.75" x14ac:dyDescent="0.25">
      <c r="A17" s="56" t="s">
        <v>24</v>
      </c>
      <c r="B17" s="58">
        <f>Economie!AB6</f>
        <v>4.9000000000000004</v>
      </c>
      <c r="C17" s="58" t="str">
        <f>Economie!AB30</f>
        <v/>
      </c>
      <c r="D17" s="58">
        <f t="shared" si="0"/>
        <v>4.9000000000000004</v>
      </c>
      <c r="E17" s="58" t="str">
        <f>Economie!AB54</f>
        <v/>
      </c>
      <c r="F17" s="58">
        <f t="shared" si="1"/>
        <v>4.9000000000000004</v>
      </c>
    </row>
    <row r="18" spans="1:6" ht="15.75" x14ac:dyDescent="0.25">
      <c r="A18" s="56" t="s">
        <v>48</v>
      </c>
      <c r="B18" s="58">
        <f>CKV!AB6</f>
        <v>7.5</v>
      </c>
      <c r="C18" s="58" t="str">
        <f>CKV!AB30</f>
        <v/>
      </c>
      <c r="D18" s="58">
        <f t="shared" si="0"/>
        <v>7.5</v>
      </c>
      <c r="E18" s="58" t="str">
        <f>CKV!AB54</f>
        <v/>
      </c>
      <c r="F18" s="58">
        <f t="shared" si="1"/>
        <v>7.5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F18"/>
  <sheetViews>
    <sheetView workbookViewId="0">
      <selection activeCell="A17" sqref="A17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Basisblad!B11</f>
        <v>11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Ne!AB7</f>
        <v>5.2</v>
      </c>
      <c r="C4" s="58" t="str">
        <f>Ne!AB31</f>
        <v/>
      </c>
      <c r="D4" s="58">
        <f>AVERAGE(B4:C4)</f>
        <v>5.2</v>
      </c>
      <c r="E4" s="58" t="str">
        <f>Ne!AB55</f>
        <v/>
      </c>
      <c r="F4" s="58">
        <f>AVERAGE(B4,C4,E4)</f>
        <v>5.2</v>
      </c>
    </row>
    <row r="5" spans="1:6" ht="15.75" x14ac:dyDescent="0.25">
      <c r="A5" s="51" t="s">
        <v>16</v>
      </c>
      <c r="B5" s="58">
        <f>En!AB7</f>
        <v>6.7249999999999996</v>
      </c>
      <c r="C5" s="58" t="str">
        <f>En!AB31</f>
        <v/>
      </c>
      <c r="D5" s="58">
        <f t="shared" ref="D5:D18" si="0">AVERAGE(B5:C5)</f>
        <v>6.7249999999999996</v>
      </c>
      <c r="E5" s="58" t="str">
        <f>En!AB55</f>
        <v/>
      </c>
      <c r="F5" s="58">
        <f t="shared" ref="F5:F18" si="1">AVERAGE(B5,C5,E5)</f>
        <v>6.7249999999999996</v>
      </c>
    </row>
    <row r="6" spans="1:6" ht="15.75" x14ac:dyDescent="0.25">
      <c r="A6" s="51" t="s">
        <v>17</v>
      </c>
      <c r="B6" s="58">
        <f>Du!AB7</f>
        <v>3.7333333333333338</v>
      </c>
      <c r="C6" s="58" t="str">
        <f>Du!AB31</f>
        <v/>
      </c>
      <c r="D6" s="58">
        <f t="shared" si="0"/>
        <v>3.7333333333333338</v>
      </c>
      <c r="E6" s="58" t="str">
        <f>Du!AB55</f>
        <v/>
      </c>
      <c r="F6" s="58">
        <f t="shared" si="1"/>
        <v>3.7333333333333338</v>
      </c>
    </row>
    <row r="7" spans="1:6" ht="15.75" x14ac:dyDescent="0.25">
      <c r="A7" s="52" t="s">
        <v>18</v>
      </c>
      <c r="B7" s="58">
        <f>Fra!AB7</f>
        <v>6.1750000000000007</v>
      </c>
      <c r="C7" s="58" t="str">
        <f>Fra!AB31</f>
        <v/>
      </c>
      <c r="D7" s="58">
        <f t="shared" si="0"/>
        <v>6.1750000000000007</v>
      </c>
      <c r="E7" s="58" t="str">
        <f>Fra!AB55</f>
        <v/>
      </c>
      <c r="F7" s="58">
        <f t="shared" si="1"/>
        <v>6.1750000000000007</v>
      </c>
    </row>
    <row r="8" spans="1:6" ht="15.75" x14ac:dyDescent="0.25">
      <c r="A8" s="53" t="s">
        <v>19</v>
      </c>
      <c r="B8" s="58">
        <f>ak!AB7</f>
        <v>7.3600000000000012</v>
      </c>
      <c r="C8" s="58" t="str">
        <f>ak!AB31</f>
        <v/>
      </c>
      <c r="D8" s="58">
        <f t="shared" si="0"/>
        <v>7.3600000000000012</v>
      </c>
      <c r="E8" s="58" t="str">
        <f>ak!AB55</f>
        <v/>
      </c>
      <c r="F8" s="58">
        <f t="shared" si="1"/>
        <v>7.3600000000000012</v>
      </c>
    </row>
    <row r="9" spans="1:6" ht="15.75" x14ac:dyDescent="0.25">
      <c r="A9" s="53" t="s">
        <v>20</v>
      </c>
      <c r="B9" s="58" t="str">
        <f>gs!AB7</f>
        <v/>
      </c>
      <c r="C9" s="58" t="str">
        <f>gs!AB31</f>
        <v/>
      </c>
      <c r="D9" s="58" t="e">
        <f t="shared" si="0"/>
        <v>#DIV/0!</v>
      </c>
      <c r="E9" s="58" t="str">
        <f>gs!AB55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bio!AB7</f>
        <v/>
      </c>
      <c r="C10" s="58" t="str">
        <f>bio!AB31</f>
        <v/>
      </c>
      <c r="D10" s="58" t="e">
        <f t="shared" si="0"/>
        <v>#DIV/0!</v>
      </c>
      <c r="E10" s="58" t="str">
        <f>bio!AB55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wis!AB7</f>
        <v>6.8</v>
      </c>
      <c r="C12" s="58" t="str">
        <f>wis!AB31</f>
        <v/>
      </c>
      <c r="D12" s="58">
        <f t="shared" si="0"/>
        <v>6.8</v>
      </c>
      <c r="E12" s="58" t="str">
        <f>wis!AB55</f>
        <v/>
      </c>
      <c r="F12" s="58">
        <f t="shared" si="1"/>
        <v>6.8</v>
      </c>
    </row>
    <row r="13" spans="1:6" ht="15.75" x14ac:dyDescent="0.25">
      <c r="A13" s="54" t="str">
        <f>'Leerling 1'!$A$13</f>
        <v>Rekenen</v>
      </c>
      <c r="B13" s="58">
        <f>rek!AB7</f>
        <v>8.8000000000000007</v>
      </c>
      <c r="C13" s="58" t="str">
        <f>rek!AB31</f>
        <v/>
      </c>
      <c r="D13" s="58">
        <f t="shared" si="0"/>
        <v>8.8000000000000007</v>
      </c>
      <c r="E13" s="58" t="str">
        <f>rek!AB55</f>
        <v/>
      </c>
      <c r="F13" s="58">
        <f t="shared" si="1"/>
        <v>8.8000000000000007</v>
      </c>
    </row>
    <row r="14" spans="1:6" ht="15.75" x14ac:dyDescent="0.25">
      <c r="A14" s="54" t="s">
        <v>50</v>
      </c>
      <c r="B14" s="58">
        <f>nask!AB7</f>
        <v>5.9</v>
      </c>
      <c r="C14" s="58" t="str">
        <f>nask!AB31</f>
        <v/>
      </c>
      <c r="D14" s="58">
        <f t="shared" si="0"/>
        <v>5.9</v>
      </c>
      <c r="E14" s="58" t="str">
        <f>nask!AB55</f>
        <v/>
      </c>
      <c r="F14" s="58">
        <f t="shared" si="1"/>
        <v>5.9</v>
      </c>
    </row>
    <row r="15" spans="1:6" ht="15.75" x14ac:dyDescent="0.25">
      <c r="A15" s="54" t="s">
        <v>65</v>
      </c>
      <c r="B15" s="58" t="str">
        <f>lb!AB7</f>
        <v/>
      </c>
      <c r="C15" s="58" t="str">
        <f>lb!AB31</f>
        <v/>
      </c>
      <c r="D15" s="58" t="e">
        <f t="shared" si="0"/>
        <v>#DIV/0!</v>
      </c>
      <c r="E15" s="58" t="str">
        <f>lb!AB55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gym!AB7</f>
        <v>6.9</v>
      </c>
      <c r="C16" s="58" t="str">
        <f>gym!AB31</f>
        <v/>
      </c>
      <c r="D16" s="58">
        <f t="shared" si="0"/>
        <v>6.9</v>
      </c>
      <c r="E16" s="58" t="str">
        <f>gym!AB55</f>
        <v/>
      </c>
      <c r="F16" s="58">
        <f t="shared" si="1"/>
        <v>6.9</v>
      </c>
    </row>
    <row r="17" spans="1:6" ht="15.75" x14ac:dyDescent="0.25">
      <c r="A17" s="56" t="s">
        <v>75</v>
      </c>
      <c r="B17" s="58">
        <f>Economie!AB7</f>
        <v>7.5</v>
      </c>
      <c r="C17" s="58" t="str">
        <f>Economie!AB31</f>
        <v/>
      </c>
      <c r="D17" s="58">
        <f t="shared" si="0"/>
        <v>7.5</v>
      </c>
      <c r="E17" s="58" t="str">
        <f>Economie!AB55</f>
        <v/>
      </c>
      <c r="F17" s="58">
        <f t="shared" si="1"/>
        <v>7.5</v>
      </c>
    </row>
    <row r="18" spans="1:6" ht="15.75" x14ac:dyDescent="0.25">
      <c r="A18" s="56" t="s">
        <v>48</v>
      </c>
      <c r="B18" s="58">
        <f>CKV!AB7</f>
        <v>8</v>
      </c>
      <c r="C18" s="58" t="str">
        <f>CKV!AB31</f>
        <v/>
      </c>
      <c r="D18" s="58">
        <f t="shared" si="0"/>
        <v>8</v>
      </c>
      <c r="E18" s="58" t="str">
        <f>CKV!AB55</f>
        <v/>
      </c>
      <c r="F18" s="58">
        <f t="shared" si="1"/>
        <v>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F18"/>
  <sheetViews>
    <sheetView workbookViewId="0">
      <selection activeCell="A17" sqref="A17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Basisblad!B12</f>
        <v>1607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Ne!AB8</f>
        <v>4.45</v>
      </c>
      <c r="C4" s="58" t="str">
        <f>Ne!AB32</f>
        <v/>
      </c>
      <c r="D4" s="58">
        <f>AVERAGE(B4:C4)</f>
        <v>4.45</v>
      </c>
      <c r="E4" s="58" t="str">
        <f>Ne!AB56</f>
        <v/>
      </c>
      <c r="F4" s="58">
        <f>AVERAGE(B4,C4,E4)</f>
        <v>4.45</v>
      </c>
    </row>
    <row r="5" spans="1:6" ht="15.75" x14ac:dyDescent="0.25">
      <c r="A5" s="51" t="s">
        <v>16</v>
      </c>
      <c r="B5" s="58">
        <f>En!AB8</f>
        <v>5.76</v>
      </c>
      <c r="C5" s="58" t="str">
        <f>En!AB32</f>
        <v/>
      </c>
      <c r="D5" s="58">
        <f t="shared" ref="D5:D18" si="0">AVERAGE(B5:C5)</f>
        <v>5.76</v>
      </c>
      <c r="E5" s="58" t="str">
        <f>En!AB56</f>
        <v/>
      </c>
      <c r="F5" s="58">
        <f t="shared" ref="F5:F18" si="1">AVERAGE(B5,C5,E5)</f>
        <v>5.76</v>
      </c>
    </row>
    <row r="6" spans="1:6" ht="15.75" x14ac:dyDescent="0.25">
      <c r="A6" s="51" t="s">
        <v>17</v>
      </c>
      <c r="B6" s="58">
        <f>Du!AB8</f>
        <v>3.1333333333333329</v>
      </c>
      <c r="C6" s="58" t="str">
        <f>Du!AB32</f>
        <v/>
      </c>
      <c r="D6" s="58">
        <f t="shared" si="0"/>
        <v>3.1333333333333329</v>
      </c>
      <c r="E6" s="58" t="str">
        <f>Du!AB56</f>
        <v/>
      </c>
      <c r="F6" s="58">
        <f t="shared" si="1"/>
        <v>3.1333333333333329</v>
      </c>
    </row>
    <row r="7" spans="1:6" ht="15.75" x14ac:dyDescent="0.25">
      <c r="A7" s="52" t="s">
        <v>18</v>
      </c>
      <c r="B7" s="58">
        <f>Fra!AB8</f>
        <v>5.5250000000000004</v>
      </c>
      <c r="C7" s="58" t="str">
        <f>Fra!AB32</f>
        <v/>
      </c>
      <c r="D7" s="58">
        <f t="shared" si="0"/>
        <v>5.5250000000000004</v>
      </c>
      <c r="E7" s="58" t="str">
        <f>Fra!AB56</f>
        <v/>
      </c>
      <c r="F7" s="58">
        <f t="shared" si="1"/>
        <v>5.5250000000000004</v>
      </c>
    </row>
    <row r="8" spans="1:6" ht="15.75" x14ac:dyDescent="0.25">
      <c r="A8" s="53" t="s">
        <v>19</v>
      </c>
      <c r="B8" s="58">
        <f>ak!AB8</f>
        <v>4.5833333333333339</v>
      </c>
      <c r="C8" s="58" t="str">
        <f>ak!AB32</f>
        <v/>
      </c>
      <c r="D8" s="58">
        <f t="shared" si="0"/>
        <v>4.5833333333333339</v>
      </c>
      <c r="E8" s="58" t="str">
        <f>ak!AB56</f>
        <v/>
      </c>
      <c r="F8" s="58">
        <f t="shared" si="1"/>
        <v>4.5833333333333339</v>
      </c>
    </row>
    <row r="9" spans="1:6" ht="15.75" x14ac:dyDescent="0.25">
      <c r="A9" s="53" t="s">
        <v>20</v>
      </c>
      <c r="B9" s="58">
        <f>gs!AB8</f>
        <v>1.4</v>
      </c>
      <c r="C9" s="58" t="str">
        <f>gs!AB32</f>
        <v/>
      </c>
      <c r="D9" s="58">
        <f t="shared" si="0"/>
        <v>1.4</v>
      </c>
      <c r="E9" s="58" t="str">
        <f>gs!AB56</f>
        <v/>
      </c>
      <c r="F9" s="58">
        <f t="shared" si="1"/>
        <v>1.4</v>
      </c>
    </row>
    <row r="10" spans="1:6" ht="15.75" x14ac:dyDescent="0.25">
      <c r="A10" s="53" t="s">
        <v>21</v>
      </c>
      <c r="B10" s="58">
        <f>bio!AB8</f>
        <v>7.3</v>
      </c>
      <c r="C10" s="58" t="str">
        <f>bio!AB32</f>
        <v/>
      </c>
      <c r="D10" s="58">
        <f t="shared" si="0"/>
        <v>7.3</v>
      </c>
      <c r="E10" s="58" t="str">
        <f>bio!AB56</f>
        <v/>
      </c>
      <c r="F10" s="58">
        <f t="shared" si="1"/>
        <v>7.3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wis!AB8</f>
        <v>7.4000000000000012</v>
      </c>
      <c r="C12" s="58" t="str">
        <f>wis!AB32</f>
        <v/>
      </c>
      <c r="D12" s="58">
        <f t="shared" si="0"/>
        <v>7.4000000000000012</v>
      </c>
      <c r="E12" s="58" t="str">
        <f>wis!AB56</f>
        <v/>
      </c>
      <c r="F12" s="58">
        <f t="shared" si="1"/>
        <v>7.4000000000000012</v>
      </c>
    </row>
    <row r="13" spans="1:6" ht="15.75" x14ac:dyDescent="0.25">
      <c r="A13" s="54" t="str">
        <f>'Leerling 1'!$A$13</f>
        <v>Rekenen</v>
      </c>
      <c r="B13" s="58">
        <f>rek!AB8</f>
        <v>9.1999999999999993</v>
      </c>
      <c r="C13" s="58" t="str">
        <f>rek!AB32</f>
        <v/>
      </c>
      <c r="D13" s="58">
        <f t="shared" si="0"/>
        <v>9.1999999999999993</v>
      </c>
      <c r="E13" s="58" t="str">
        <f>rek!AB56</f>
        <v/>
      </c>
      <c r="F13" s="58">
        <f t="shared" si="1"/>
        <v>9.1999999999999993</v>
      </c>
    </row>
    <row r="14" spans="1:6" ht="15.75" x14ac:dyDescent="0.25">
      <c r="A14" s="54" t="s">
        <v>50</v>
      </c>
      <c r="B14" s="58">
        <f>nask!AB8</f>
        <v>4.5</v>
      </c>
      <c r="C14" s="58" t="str">
        <f>nask!AB32</f>
        <v/>
      </c>
      <c r="D14" s="58">
        <f t="shared" si="0"/>
        <v>4.5</v>
      </c>
      <c r="E14" s="58" t="str">
        <f>nask!AB56</f>
        <v/>
      </c>
      <c r="F14" s="58">
        <f t="shared" si="1"/>
        <v>4.5</v>
      </c>
    </row>
    <row r="15" spans="1:6" ht="15.75" x14ac:dyDescent="0.25">
      <c r="A15" s="54" t="s">
        <v>65</v>
      </c>
      <c r="B15" s="58" t="str">
        <f>lb!AB8</f>
        <v/>
      </c>
      <c r="C15" s="58" t="str">
        <f>lb!AB32</f>
        <v/>
      </c>
      <c r="D15" s="58" t="e">
        <f t="shared" si="0"/>
        <v>#DIV/0!</v>
      </c>
      <c r="E15" s="58" t="str">
        <f>lb!AB56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gym!AB8</f>
        <v>6.8</v>
      </c>
      <c r="C16" s="58" t="str">
        <f>gym!AB32</f>
        <v/>
      </c>
      <c r="D16" s="58">
        <f t="shared" si="0"/>
        <v>6.8</v>
      </c>
      <c r="E16" s="58" t="str">
        <f>gym!AB56</f>
        <v/>
      </c>
      <c r="F16" s="58">
        <f t="shared" si="1"/>
        <v>6.8</v>
      </c>
    </row>
    <row r="17" spans="1:6" ht="15.75" x14ac:dyDescent="0.25">
      <c r="A17" s="56" t="s">
        <v>75</v>
      </c>
      <c r="B17" s="58">
        <f>Economie!AB8</f>
        <v>5.55</v>
      </c>
      <c r="C17" s="58" t="str">
        <f>Economie!AB32</f>
        <v/>
      </c>
      <c r="D17" s="58">
        <f t="shared" si="0"/>
        <v>5.55</v>
      </c>
      <c r="E17" s="58" t="str">
        <f>Economie!AB56</f>
        <v/>
      </c>
      <c r="F17" s="58">
        <f t="shared" si="1"/>
        <v>5.55</v>
      </c>
    </row>
    <row r="18" spans="1:6" ht="15.75" x14ac:dyDescent="0.25">
      <c r="A18" s="56" t="s">
        <v>48</v>
      </c>
      <c r="B18" s="58">
        <f>CKV!AB8</f>
        <v>6.8</v>
      </c>
      <c r="C18" s="58" t="str">
        <f>CKV!AB32</f>
        <v/>
      </c>
      <c r="D18" s="58">
        <f t="shared" si="0"/>
        <v>6.8</v>
      </c>
      <c r="E18" s="58" t="str">
        <f>CKV!AB56</f>
        <v/>
      </c>
      <c r="F18" s="58">
        <f t="shared" si="1"/>
        <v>6.8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F18"/>
  <sheetViews>
    <sheetView workbookViewId="0">
      <selection activeCell="B21" sqref="B21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Basisblad!B13</f>
        <v>7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Ne!AB9</f>
        <v>5.0666666666666673</v>
      </c>
      <c r="C4" s="58" t="str">
        <f>Ne!AB33</f>
        <v/>
      </c>
      <c r="D4" s="58">
        <f>AVERAGE(B4:C4)</f>
        <v>5.0666666666666673</v>
      </c>
      <c r="E4" s="58" t="str">
        <f>Ne!AB57</f>
        <v/>
      </c>
      <c r="F4" s="58">
        <f>AVERAGE(B4,C4,E4)</f>
        <v>5.0666666666666673</v>
      </c>
    </row>
    <row r="5" spans="1:6" ht="15.75" x14ac:dyDescent="0.25">
      <c r="A5" s="51" t="s">
        <v>16</v>
      </c>
      <c r="B5" s="58">
        <f>En!AB9</f>
        <v>7.58</v>
      </c>
      <c r="C5" s="58" t="str">
        <f>En!AB33</f>
        <v/>
      </c>
      <c r="D5" s="58">
        <f t="shared" ref="D5:D18" si="0">AVERAGE(B5:C5)</f>
        <v>7.58</v>
      </c>
      <c r="E5" s="58" t="str">
        <f>En!AB57</f>
        <v/>
      </c>
      <c r="F5" s="58">
        <f t="shared" ref="F5:F18" si="1">AVERAGE(B5,C5,E5)</f>
        <v>7.58</v>
      </c>
    </row>
    <row r="6" spans="1:6" ht="15.75" x14ac:dyDescent="0.25">
      <c r="A6" s="51" t="s">
        <v>17</v>
      </c>
      <c r="B6" s="58">
        <f>Du!AB9</f>
        <v>6.74</v>
      </c>
      <c r="C6" s="58" t="str">
        <f>Du!AB33</f>
        <v/>
      </c>
      <c r="D6" s="58">
        <f t="shared" si="0"/>
        <v>6.74</v>
      </c>
      <c r="E6" s="58" t="str">
        <f>Du!AB57</f>
        <v/>
      </c>
      <c r="F6" s="58">
        <f t="shared" si="1"/>
        <v>6.74</v>
      </c>
    </row>
    <row r="7" spans="1:6" ht="15.75" x14ac:dyDescent="0.25">
      <c r="A7" s="52" t="s">
        <v>18</v>
      </c>
      <c r="B7" s="58">
        <f>Fra!AB9</f>
        <v>7.1599999999999993</v>
      </c>
      <c r="C7" s="58" t="str">
        <f>Fra!AB33</f>
        <v/>
      </c>
      <c r="D7" s="58">
        <f t="shared" si="0"/>
        <v>7.1599999999999993</v>
      </c>
      <c r="E7" s="58" t="str">
        <f>Fra!AB57</f>
        <v/>
      </c>
      <c r="F7" s="58">
        <f t="shared" si="1"/>
        <v>7.1599999999999993</v>
      </c>
    </row>
    <row r="8" spans="1:6" ht="15.75" x14ac:dyDescent="0.25">
      <c r="A8" s="53" t="s">
        <v>19</v>
      </c>
      <c r="B8" s="58">
        <f>ak!AB9</f>
        <v>6.0250000000000004</v>
      </c>
      <c r="C8" s="58" t="str">
        <f>ak!AB33</f>
        <v/>
      </c>
      <c r="D8" s="58">
        <f t="shared" si="0"/>
        <v>6.0250000000000004</v>
      </c>
      <c r="E8" s="58" t="str">
        <f>ak!AB57</f>
        <v/>
      </c>
      <c r="F8" s="58">
        <f t="shared" si="1"/>
        <v>6.0250000000000004</v>
      </c>
    </row>
    <row r="9" spans="1:6" ht="15.75" x14ac:dyDescent="0.25">
      <c r="A9" s="53" t="s">
        <v>20</v>
      </c>
      <c r="B9" s="58">
        <f>gs!AB9</f>
        <v>3.8</v>
      </c>
      <c r="C9" s="58" t="str">
        <f>gs!AB33</f>
        <v/>
      </c>
      <c r="D9" s="58">
        <f t="shared" si="0"/>
        <v>3.8</v>
      </c>
      <c r="E9" s="58" t="str">
        <f>gs!AB57</f>
        <v/>
      </c>
      <c r="F9" s="58">
        <f t="shared" si="1"/>
        <v>3.8</v>
      </c>
    </row>
    <row r="10" spans="1:6" ht="15.75" x14ac:dyDescent="0.25">
      <c r="A10" s="53" t="s">
        <v>21</v>
      </c>
      <c r="B10" s="58">
        <f>bio!AB9</f>
        <v>5.2</v>
      </c>
      <c r="C10" s="58" t="str">
        <f>bio!AB33</f>
        <v/>
      </c>
      <c r="D10" s="58">
        <f t="shared" si="0"/>
        <v>5.2</v>
      </c>
      <c r="E10" s="58" t="str">
        <f>bio!AB57</f>
        <v/>
      </c>
      <c r="F10" s="58">
        <f t="shared" si="1"/>
        <v>5.2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wis!AB9</f>
        <v>5.8999999999999995</v>
      </c>
      <c r="C12" s="58" t="str">
        <f>wis!AB33</f>
        <v/>
      </c>
      <c r="D12" s="58">
        <f t="shared" si="0"/>
        <v>5.8999999999999995</v>
      </c>
      <c r="E12" s="58" t="str">
        <f>wis!AB57</f>
        <v/>
      </c>
      <c r="F12" s="58">
        <f t="shared" si="1"/>
        <v>5.8999999999999995</v>
      </c>
    </row>
    <row r="13" spans="1:6" ht="15.75" x14ac:dyDescent="0.25">
      <c r="A13" s="54" t="str">
        <f>'Leerling 1'!$A$13</f>
        <v>Rekenen</v>
      </c>
      <c r="B13" s="58">
        <f>rek!AB9</f>
        <v>7</v>
      </c>
      <c r="C13" s="58" t="str">
        <f>rek!AB33</f>
        <v/>
      </c>
      <c r="D13" s="58">
        <f t="shared" si="0"/>
        <v>7</v>
      </c>
      <c r="E13" s="58" t="str">
        <f>rek!AB57</f>
        <v/>
      </c>
      <c r="F13" s="58">
        <f t="shared" si="1"/>
        <v>7</v>
      </c>
    </row>
    <row r="14" spans="1:6" ht="15.75" x14ac:dyDescent="0.25">
      <c r="A14" s="54" t="s">
        <v>50</v>
      </c>
      <c r="B14" s="58">
        <f>nask!AB9</f>
        <v>5.95</v>
      </c>
      <c r="C14" s="58" t="str">
        <f>nask!AB33</f>
        <v/>
      </c>
      <c r="D14" s="58">
        <f t="shared" si="0"/>
        <v>5.95</v>
      </c>
      <c r="E14" s="58" t="str">
        <f>nask!AB57</f>
        <v/>
      </c>
      <c r="F14" s="58">
        <f t="shared" si="1"/>
        <v>5.95</v>
      </c>
    </row>
    <row r="15" spans="1:6" ht="15.75" x14ac:dyDescent="0.25">
      <c r="A15" s="54" t="s">
        <v>65</v>
      </c>
      <c r="B15" s="58" t="str">
        <f>lb!AB9</f>
        <v/>
      </c>
      <c r="C15" s="58" t="str">
        <f>lb!AB33</f>
        <v/>
      </c>
      <c r="D15" s="58" t="e">
        <f t="shared" si="0"/>
        <v>#DIV/0!</v>
      </c>
      <c r="E15" s="58" t="str">
        <f>lb!AB57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gym!AB9</f>
        <v>6.6</v>
      </c>
      <c r="C16" s="58" t="str">
        <f>gym!AB33</f>
        <v/>
      </c>
      <c r="D16" s="58">
        <f t="shared" si="0"/>
        <v>6.6</v>
      </c>
      <c r="E16" s="58" t="str">
        <f>gym!AB57</f>
        <v/>
      </c>
      <c r="F16" s="58">
        <f t="shared" si="1"/>
        <v>6.6</v>
      </c>
    </row>
    <row r="17" spans="1:6" ht="15.75" x14ac:dyDescent="0.25">
      <c r="A17" s="56" t="s">
        <v>75</v>
      </c>
      <c r="B17" s="58">
        <f>Economie!AB9</f>
        <v>7.35</v>
      </c>
      <c r="C17" s="58" t="str">
        <f>Economie!AB33</f>
        <v/>
      </c>
      <c r="D17" s="58">
        <f t="shared" si="0"/>
        <v>7.35</v>
      </c>
      <c r="E17" s="58" t="str">
        <f>Economie!AB57</f>
        <v/>
      </c>
      <c r="F17" s="58">
        <f t="shared" si="1"/>
        <v>7.35</v>
      </c>
    </row>
    <row r="18" spans="1:6" ht="15.75" x14ac:dyDescent="0.25">
      <c r="A18" s="56" t="s">
        <v>48</v>
      </c>
      <c r="B18" s="58">
        <f>CKV!AB9</f>
        <v>7.9</v>
      </c>
      <c r="C18" s="58" t="str">
        <f>CKV!AB33</f>
        <v/>
      </c>
      <c r="D18" s="58">
        <f t="shared" si="0"/>
        <v>7.9</v>
      </c>
      <c r="E18" s="58" t="str">
        <f>CKV!AB57</f>
        <v/>
      </c>
      <c r="F18" s="58">
        <f t="shared" si="1"/>
        <v>7.9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F18"/>
  <sheetViews>
    <sheetView workbookViewId="0">
      <selection activeCell="A17" sqref="A17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Basisblad!B14</f>
        <v>17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Ne!AB10</f>
        <v>7.2666666666666657</v>
      </c>
      <c r="C4" s="58" t="str">
        <f>Ne!AB34</f>
        <v/>
      </c>
      <c r="D4" s="58">
        <f>AVERAGE(B4:C4)</f>
        <v>7.2666666666666657</v>
      </c>
      <c r="E4" s="58" t="str">
        <f>Ne!AB58</f>
        <v/>
      </c>
      <c r="F4" s="58">
        <f>AVERAGE(B4,C4,E4)</f>
        <v>7.2666666666666657</v>
      </c>
    </row>
    <row r="5" spans="1:6" ht="15.75" x14ac:dyDescent="0.25">
      <c r="A5" s="51" t="s">
        <v>16</v>
      </c>
      <c r="B5" s="58">
        <f>En!AB10</f>
        <v>7.8600000000000012</v>
      </c>
      <c r="C5" s="58" t="str">
        <f>En!AB34</f>
        <v/>
      </c>
      <c r="D5" s="58">
        <f t="shared" ref="D5:D18" si="0">AVERAGE(B5:C5)</f>
        <v>7.8600000000000012</v>
      </c>
      <c r="E5" s="58" t="str">
        <f>En!AB58</f>
        <v/>
      </c>
      <c r="F5" s="58">
        <f t="shared" ref="F5:F18" si="1">AVERAGE(B5,C5,E5)</f>
        <v>7.8600000000000012</v>
      </c>
    </row>
    <row r="6" spans="1:6" ht="15.75" x14ac:dyDescent="0.25">
      <c r="A6" s="51" t="s">
        <v>17</v>
      </c>
      <c r="B6" s="58">
        <f>Du!AB10</f>
        <v>4.8</v>
      </c>
      <c r="C6" s="58" t="str">
        <f>Du!AB34</f>
        <v/>
      </c>
      <c r="D6" s="58">
        <f t="shared" si="0"/>
        <v>4.8</v>
      </c>
      <c r="E6" s="58" t="str">
        <f>Du!AB58</f>
        <v/>
      </c>
      <c r="F6" s="58">
        <f t="shared" si="1"/>
        <v>4.8</v>
      </c>
    </row>
    <row r="7" spans="1:6" ht="15.75" x14ac:dyDescent="0.25">
      <c r="A7" s="52" t="s">
        <v>18</v>
      </c>
      <c r="B7" s="58">
        <f>Fra!AB10</f>
        <v>4.8999999999999995</v>
      </c>
      <c r="C7" s="58" t="str">
        <f>Fra!AB34</f>
        <v/>
      </c>
      <c r="D7" s="58">
        <f t="shared" si="0"/>
        <v>4.8999999999999995</v>
      </c>
      <c r="E7" s="58" t="str">
        <f>Fra!AB58</f>
        <v/>
      </c>
      <c r="F7" s="58">
        <f t="shared" si="1"/>
        <v>4.8999999999999995</v>
      </c>
    </row>
    <row r="8" spans="1:6" ht="15.75" x14ac:dyDescent="0.25">
      <c r="A8" s="53" t="s">
        <v>19</v>
      </c>
      <c r="B8" s="58">
        <f>ak!AB10</f>
        <v>7.1833333333333336</v>
      </c>
      <c r="C8" s="58" t="str">
        <f>ak!AB34</f>
        <v/>
      </c>
      <c r="D8" s="58">
        <f t="shared" si="0"/>
        <v>7.1833333333333336</v>
      </c>
      <c r="E8" s="58" t="str">
        <f>ak!AB58</f>
        <v/>
      </c>
      <c r="F8" s="58">
        <f t="shared" si="1"/>
        <v>7.1833333333333336</v>
      </c>
    </row>
    <row r="9" spans="1:6" ht="15.75" x14ac:dyDescent="0.25">
      <c r="A9" s="53" t="s">
        <v>20</v>
      </c>
      <c r="B9" s="58">
        <f>gs!AB10</f>
        <v>5.5</v>
      </c>
      <c r="C9" s="58" t="str">
        <f>gs!AB34</f>
        <v/>
      </c>
      <c r="D9" s="58">
        <f t="shared" si="0"/>
        <v>5.5</v>
      </c>
      <c r="E9" s="58" t="str">
        <f>gs!AB58</f>
        <v/>
      </c>
      <c r="F9" s="58">
        <f t="shared" si="1"/>
        <v>5.5</v>
      </c>
    </row>
    <row r="10" spans="1:6" ht="15.75" x14ac:dyDescent="0.25">
      <c r="A10" s="53" t="s">
        <v>21</v>
      </c>
      <c r="B10" s="58">
        <f>bio!AB10</f>
        <v>5.5</v>
      </c>
      <c r="C10" s="58" t="str">
        <f>bio!AB34</f>
        <v/>
      </c>
      <c r="D10" s="58">
        <f t="shared" si="0"/>
        <v>5.5</v>
      </c>
      <c r="E10" s="58" t="str">
        <f>bio!AB58</f>
        <v/>
      </c>
      <c r="F10" s="58">
        <f t="shared" si="1"/>
        <v>5.5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wis!AB10</f>
        <v>7.65</v>
      </c>
      <c r="C12" s="58" t="str">
        <f>wis!AB34</f>
        <v/>
      </c>
      <c r="D12" s="58">
        <f t="shared" si="0"/>
        <v>7.65</v>
      </c>
      <c r="E12" s="58" t="str">
        <f>wis!AB58</f>
        <v/>
      </c>
      <c r="F12" s="58">
        <f t="shared" si="1"/>
        <v>7.65</v>
      </c>
    </row>
    <row r="13" spans="1:6" ht="15.75" x14ac:dyDescent="0.25">
      <c r="A13" s="54" t="str">
        <f>'Leerling 1'!$A$13</f>
        <v>Rekenen</v>
      </c>
      <c r="B13" s="58">
        <f>rek!AB10</f>
        <v>6.3</v>
      </c>
      <c r="C13" s="58" t="str">
        <f>rek!AB34</f>
        <v/>
      </c>
      <c r="D13" s="58">
        <f t="shared" si="0"/>
        <v>6.3</v>
      </c>
      <c r="E13" s="58" t="str">
        <f>rek!AB58</f>
        <v/>
      </c>
      <c r="F13" s="58">
        <f t="shared" si="1"/>
        <v>6.3</v>
      </c>
    </row>
    <row r="14" spans="1:6" ht="15.75" x14ac:dyDescent="0.25">
      <c r="A14" s="54" t="s">
        <v>50</v>
      </c>
      <c r="B14" s="58">
        <f>nask!AB10</f>
        <v>6.3000000000000007</v>
      </c>
      <c r="C14" s="58" t="str">
        <f>nask!AB34</f>
        <v/>
      </c>
      <c r="D14" s="58">
        <f t="shared" si="0"/>
        <v>6.3000000000000007</v>
      </c>
      <c r="E14" s="58" t="str">
        <f>nask!AB58</f>
        <v/>
      </c>
      <c r="F14" s="58">
        <f t="shared" si="1"/>
        <v>6.3000000000000007</v>
      </c>
    </row>
    <row r="15" spans="1:6" ht="15.75" x14ac:dyDescent="0.25">
      <c r="A15" s="54" t="s">
        <v>65</v>
      </c>
      <c r="B15" s="58" t="str">
        <f>lb!AB10</f>
        <v/>
      </c>
      <c r="C15" s="58" t="str">
        <f>lb!AB34</f>
        <v/>
      </c>
      <c r="D15" s="58" t="e">
        <f t="shared" si="0"/>
        <v>#DIV/0!</v>
      </c>
      <c r="E15" s="58" t="str">
        <f>lb!AB58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gym!AB10</f>
        <v>6.9</v>
      </c>
      <c r="C16" s="58" t="str">
        <f>gym!AB34</f>
        <v/>
      </c>
      <c r="D16" s="58">
        <f t="shared" si="0"/>
        <v>6.9</v>
      </c>
      <c r="E16" s="58" t="str">
        <f>gym!AB58</f>
        <v/>
      </c>
      <c r="F16" s="58">
        <f t="shared" si="1"/>
        <v>6.9</v>
      </c>
    </row>
    <row r="17" spans="1:6" ht="15.75" x14ac:dyDescent="0.25">
      <c r="A17" s="56" t="s">
        <v>75</v>
      </c>
      <c r="B17" s="58">
        <f>Economie!AB10</f>
        <v>8.1999999999999993</v>
      </c>
      <c r="C17" s="58" t="str">
        <f>Economie!AB34</f>
        <v/>
      </c>
      <c r="D17" s="58">
        <f t="shared" si="0"/>
        <v>8.1999999999999993</v>
      </c>
      <c r="E17" s="58" t="str">
        <f>Economie!AB58</f>
        <v/>
      </c>
      <c r="F17" s="58">
        <f t="shared" si="1"/>
        <v>8.1999999999999993</v>
      </c>
    </row>
    <row r="18" spans="1:6" ht="15.75" x14ac:dyDescent="0.25">
      <c r="A18" s="56" t="s">
        <v>48</v>
      </c>
      <c r="B18" s="58">
        <f>CKV!AB10</f>
        <v>7.8</v>
      </c>
      <c r="C18" s="58" t="str">
        <f>CKV!AB34</f>
        <v/>
      </c>
      <c r="D18" s="58">
        <f t="shared" si="0"/>
        <v>7.8</v>
      </c>
      <c r="E18" s="58" t="str">
        <f>CKV!AB58</f>
        <v/>
      </c>
      <c r="F18" s="58">
        <f t="shared" si="1"/>
        <v>7.8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F18"/>
  <sheetViews>
    <sheetView workbookViewId="0">
      <selection activeCell="A13" sqref="A13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Basisblad!B15</f>
        <v>21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Ne!AB11</f>
        <v>7.333333333333333</v>
      </c>
      <c r="C4" s="58" t="str">
        <f>Ne!AB35</f>
        <v/>
      </c>
      <c r="D4" s="58">
        <f>AVERAGE(B4:C4)</f>
        <v>7.333333333333333</v>
      </c>
      <c r="E4" s="58" t="str">
        <f>Ne!AB59</f>
        <v/>
      </c>
      <c r="F4" s="58" t="b">
        <f>E4=AVERAGE(B4,C4,E4)</f>
        <v>0</v>
      </c>
    </row>
    <row r="5" spans="1:6" ht="15.75" x14ac:dyDescent="0.25">
      <c r="A5" s="51" t="s">
        <v>16</v>
      </c>
      <c r="B5" s="58">
        <f>En!AB11</f>
        <v>8.5599999999999987</v>
      </c>
      <c r="C5" s="58" t="str">
        <f>En!AB35</f>
        <v/>
      </c>
      <c r="D5" s="58">
        <f t="shared" ref="D5:D18" si="0">AVERAGE(B5:C5)</f>
        <v>8.5599999999999987</v>
      </c>
      <c r="E5" s="58" t="str">
        <f>En!AB59</f>
        <v/>
      </c>
      <c r="F5" s="58" t="b">
        <f t="shared" ref="F5:F18" si="1">E5=AVERAGE(B5,C5,E5)</f>
        <v>0</v>
      </c>
    </row>
    <row r="6" spans="1:6" ht="15.75" x14ac:dyDescent="0.25">
      <c r="A6" s="51" t="s">
        <v>17</v>
      </c>
      <c r="B6" s="58">
        <f>Du!AB11</f>
        <v>6.25</v>
      </c>
      <c r="C6" s="58" t="str">
        <f>Du!AB35</f>
        <v/>
      </c>
      <c r="D6" s="58">
        <f t="shared" si="0"/>
        <v>6.25</v>
      </c>
      <c r="E6" s="58" t="str">
        <f>Du!AB59</f>
        <v/>
      </c>
      <c r="F6" s="58" t="b">
        <f t="shared" si="1"/>
        <v>0</v>
      </c>
    </row>
    <row r="7" spans="1:6" ht="15.75" x14ac:dyDescent="0.25">
      <c r="A7" s="52" t="s">
        <v>18</v>
      </c>
      <c r="B7" s="58">
        <f>Fra!AB11</f>
        <v>6.4749999999999996</v>
      </c>
      <c r="C7" s="58" t="str">
        <f>Fra!AB35</f>
        <v/>
      </c>
      <c r="D7" s="58">
        <f t="shared" si="0"/>
        <v>6.4749999999999996</v>
      </c>
      <c r="E7" s="58" t="str">
        <f>Fra!AB59</f>
        <v/>
      </c>
      <c r="F7" s="58" t="b">
        <f t="shared" si="1"/>
        <v>0</v>
      </c>
    </row>
    <row r="8" spans="1:6" ht="15.75" x14ac:dyDescent="0.25">
      <c r="A8" s="53" t="s">
        <v>19</v>
      </c>
      <c r="B8" s="58">
        <f>ak!AB11</f>
        <v>7.5666666666666664</v>
      </c>
      <c r="C8" s="58" t="str">
        <f>ak!AB35</f>
        <v/>
      </c>
      <c r="D8" s="58">
        <f t="shared" si="0"/>
        <v>7.5666666666666664</v>
      </c>
      <c r="E8" s="58" t="str">
        <f>ak!AB59</f>
        <v/>
      </c>
      <c r="F8" s="58" t="b">
        <f t="shared" si="1"/>
        <v>0</v>
      </c>
    </row>
    <row r="9" spans="1:6" ht="15.75" x14ac:dyDescent="0.25">
      <c r="A9" s="53" t="s">
        <v>20</v>
      </c>
      <c r="B9" s="58">
        <f>gs!AB11</f>
        <v>5.5</v>
      </c>
      <c r="C9" s="58" t="str">
        <f>gs!AB35</f>
        <v/>
      </c>
      <c r="D9" s="58">
        <f t="shared" si="0"/>
        <v>5.5</v>
      </c>
      <c r="E9" s="58" t="str">
        <f>gs!AB59</f>
        <v/>
      </c>
      <c r="F9" s="58" t="b">
        <f t="shared" si="1"/>
        <v>0</v>
      </c>
    </row>
    <row r="10" spans="1:6" ht="15.75" x14ac:dyDescent="0.25">
      <c r="A10" s="53" t="s">
        <v>21</v>
      </c>
      <c r="B10" s="58">
        <f>bio!AB11</f>
        <v>6.5</v>
      </c>
      <c r="C10" s="58" t="str">
        <f>bio!AB35</f>
        <v/>
      </c>
      <c r="D10" s="58">
        <f t="shared" si="0"/>
        <v>6.5</v>
      </c>
      <c r="E10" s="58" t="str">
        <f>bio!AB59</f>
        <v/>
      </c>
      <c r="F10" s="58" t="b">
        <f t="shared" si="1"/>
        <v>0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wis!AB11</f>
        <v>8.5428571428571427</v>
      </c>
      <c r="C12" s="58" t="str">
        <f>wis!AB35</f>
        <v/>
      </c>
      <c r="D12" s="58">
        <f t="shared" si="0"/>
        <v>8.5428571428571427</v>
      </c>
      <c r="E12" s="58" t="str">
        <f>wis!AB59</f>
        <v/>
      </c>
      <c r="F12" s="58" t="b">
        <f t="shared" si="1"/>
        <v>0</v>
      </c>
    </row>
    <row r="13" spans="1:6" ht="15.75" x14ac:dyDescent="0.25">
      <c r="A13" s="54" t="str">
        <f>'Leerling 1'!$A$13</f>
        <v>Rekenen</v>
      </c>
      <c r="B13" s="58">
        <f>rek!AB11</f>
        <v>8.8000000000000007</v>
      </c>
      <c r="C13" s="58" t="str">
        <f>rek!AB35</f>
        <v/>
      </c>
      <c r="D13" s="58">
        <f t="shared" si="0"/>
        <v>8.8000000000000007</v>
      </c>
      <c r="E13" s="58" t="str">
        <f>rek!AB59</f>
        <v/>
      </c>
      <c r="F13" s="58" t="b">
        <f t="shared" si="1"/>
        <v>0</v>
      </c>
    </row>
    <row r="14" spans="1:6" ht="15.75" x14ac:dyDescent="0.25">
      <c r="A14" s="54" t="s">
        <v>50</v>
      </c>
      <c r="B14" s="58">
        <f>nask!AB11</f>
        <v>6.6</v>
      </c>
      <c r="C14" s="58" t="str">
        <f>nask!AB35</f>
        <v/>
      </c>
      <c r="D14" s="58">
        <f t="shared" si="0"/>
        <v>6.6</v>
      </c>
      <c r="E14" s="58" t="str">
        <f>nask!AB59</f>
        <v/>
      </c>
      <c r="F14" s="58" t="b">
        <f t="shared" si="1"/>
        <v>0</v>
      </c>
    </row>
    <row r="15" spans="1:6" ht="15.75" x14ac:dyDescent="0.25">
      <c r="A15" s="54" t="s">
        <v>65</v>
      </c>
      <c r="B15" s="58" t="str">
        <f>lb!AB11</f>
        <v/>
      </c>
      <c r="C15" s="58" t="str">
        <f>lb!AB35</f>
        <v/>
      </c>
      <c r="D15" s="58" t="e">
        <f t="shared" si="0"/>
        <v>#DIV/0!</v>
      </c>
      <c r="E15" s="58" t="str">
        <f>lb!AB59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gym!AB11</f>
        <v>7.1</v>
      </c>
      <c r="C16" s="58" t="str">
        <f>gym!AB35</f>
        <v/>
      </c>
      <c r="D16" s="58">
        <f t="shared" si="0"/>
        <v>7.1</v>
      </c>
      <c r="E16" s="58" t="str">
        <f>gym!AB59</f>
        <v/>
      </c>
      <c r="F16" s="58" t="b">
        <f t="shared" si="1"/>
        <v>0</v>
      </c>
    </row>
    <row r="17" spans="1:6" ht="15.75" x14ac:dyDescent="0.25">
      <c r="A17" s="56" t="s">
        <v>75</v>
      </c>
      <c r="B17" s="58">
        <f>Economie!AB11</f>
        <v>7.4</v>
      </c>
      <c r="C17" s="58" t="str">
        <f>Economie!AB35</f>
        <v/>
      </c>
      <c r="D17" s="58">
        <f t="shared" si="0"/>
        <v>7.4</v>
      </c>
      <c r="E17" s="58" t="str">
        <f>Economie!AB59</f>
        <v/>
      </c>
      <c r="F17" s="58" t="b">
        <f t="shared" si="1"/>
        <v>0</v>
      </c>
    </row>
    <row r="18" spans="1:6" ht="15.75" x14ac:dyDescent="0.25">
      <c r="A18" s="56" t="s">
        <v>48</v>
      </c>
      <c r="B18" s="58">
        <f>CKV!AB11</f>
        <v>7.3</v>
      </c>
      <c r="C18" s="58" t="str">
        <f>CKV!AB35</f>
        <v/>
      </c>
      <c r="D18" s="58">
        <f t="shared" si="0"/>
        <v>7.3</v>
      </c>
      <c r="E18" s="58" t="str">
        <f>CKV!AB59</f>
        <v/>
      </c>
      <c r="F18" s="58" t="b">
        <f t="shared" si="1"/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F18"/>
  <sheetViews>
    <sheetView workbookViewId="0">
      <selection activeCell="A22" sqref="A22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>
        <f>Basisblad!B16</f>
        <v>3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Ne!AB12</f>
        <v/>
      </c>
      <c r="C4" s="58" t="str">
        <f>Ne!AB36</f>
        <v/>
      </c>
      <c r="D4" s="58" t="e">
        <f>AVERAGE(B4:C4)</f>
        <v>#DIV/0!</v>
      </c>
      <c r="E4" s="58" t="str">
        <f>Ne!AB60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>
        <f>En!AB12</f>
        <v>8</v>
      </c>
      <c r="C5" s="58" t="str">
        <f>En!AB36</f>
        <v/>
      </c>
      <c r="D5" s="58">
        <f t="shared" ref="D5:D18" si="0">AVERAGE(B5:C5)</f>
        <v>8</v>
      </c>
      <c r="E5" s="58" t="str">
        <f>En!AB60</f>
        <v/>
      </c>
      <c r="F5" s="58" t="b">
        <f t="shared" ref="F5:F18" si="1">E5=AVERAGE(B5,C5,E5)</f>
        <v>0</v>
      </c>
    </row>
    <row r="6" spans="1:6" ht="15.75" x14ac:dyDescent="0.25">
      <c r="A6" s="51" t="s">
        <v>17</v>
      </c>
      <c r="B6" s="58" t="str">
        <f>Du!AB12</f>
        <v/>
      </c>
      <c r="C6" s="58" t="str">
        <f>Du!AB36</f>
        <v/>
      </c>
      <c r="D6" s="58" t="e">
        <f t="shared" si="0"/>
        <v>#DIV/0!</v>
      </c>
      <c r="E6" s="58" t="str">
        <f>Du!AB60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Fra!AB12</f>
        <v/>
      </c>
      <c r="C7" s="58" t="str">
        <f>Fra!AB36</f>
        <v/>
      </c>
      <c r="D7" s="58" t="e">
        <f t="shared" si="0"/>
        <v>#DIV/0!</v>
      </c>
      <c r="E7" s="58" t="str">
        <f>Fra!AB60</f>
        <v/>
      </c>
      <c r="F7" s="58" t="e">
        <f t="shared" si="1"/>
        <v>#DIV/0!</v>
      </c>
    </row>
    <row r="8" spans="1:6" ht="15.75" x14ac:dyDescent="0.25">
      <c r="A8" s="53" t="s">
        <v>19</v>
      </c>
      <c r="B8" s="58">
        <f>ak!AB12</f>
        <v>5.9</v>
      </c>
      <c r="C8" s="58" t="str">
        <f>ak!AB36</f>
        <v/>
      </c>
      <c r="D8" s="58">
        <f t="shared" si="0"/>
        <v>5.9</v>
      </c>
      <c r="E8" s="58" t="str">
        <f>ak!AB60</f>
        <v/>
      </c>
      <c r="F8" s="58" t="b">
        <f t="shared" si="1"/>
        <v>0</v>
      </c>
    </row>
    <row r="9" spans="1:6" ht="15.75" x14ac:dyDescent="0.25">
      <c r="A9" s="53" t="s">
        <v>20</v>
      </c>
      <c r="B9" s="58" t="str">
        <f>gs!AB12</f>
        <v/>
      </c>
      <c r="C9" s="58" t="str">
        <f>gs!AB36</f>
        <v/>
      </c>
      <c r="D9" s="58" t="e">
        <f t="shared" si="0"/>
        <v>#DIV/0!</v>
      </c>
      <c r="E9" s="58" t="str">
        <f>gs!AB60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bio!AB12</f>
        <v/>
      </c>
      <c r="C10" s="58" t="str">
        <f>bio!AB36</f>
        <v/>
      </c>
      <c r="D10" s="58" t="e">
        <f t="shared" si="0"/>
        <v>#DIV/0!</v>
      </c>
      <c r="E10" s="58" t="str">
        <f>bio!AB60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wis!AB12</f>
        <v/>
      </c>
      <c r="C12" s="58" t="str">
        <f>wis!AB36</f>
        <v/>
      </c>
      <c r="D12" s="58" t="e">
        <f t="shared" si="0"/>
        <v>#DIV/0!</v>
      </c>
      <c r="E12" s="58" t="str">
        <f>wis!AB60</f>
        <v/>
      </c>
      <c r="F12" s="58" t="e">
        <f t="shared" si="1"/>
        <v>#DIV/0!</v>
      </c>
    </row>
    <row r="13" spans="1:6" ht="15.75" x14ac:dyDescent="0.25">
      <c r="A13" s="54" t="s">
        <v>67</v>
      </c>
      <c r="B13" s="58">
        <f>rek!AB12</f>
        <v>8.1999999999999993</v>
      </c>
      <c r="C13" s="58" t="str">
        <f>rek!AB36</f>
        <v/>
      </c>
      <c r="D13" s="58">
        <f t="shared" si="0"/>
        <v>8.1999999999999993</v>
      </c>
      <c r="E13" s="58" t="str">
        <f>rek!AB60</f>
        <v/>
      </c>
      <c r="F13" s="58" t="b">
        <f t="shared" si="1"/>
        <v>0</v>
      </c>
    </row>
    <row r="14" spans="1:6" ht="15.75" x14ac:dyDescent="0.25">
      <c r="A14" s="54" t="s">
        <v>50</v>
      </c>
      <c r="B14" s="58" t="str">
        <f>nask!AB12</f>
        <v/>
      </c>
      <c r="C14" s="58" t="str">
        <f>nask!AB36</f>
        <v/>
      </c>
      <c r="D14" s="58" t="e">
        <f t="shared" si="0"/>
        <v>#DIV/0!</v>
      </c>
      <c r="E14" s="58" t="str">
        <f>nask!AB60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lb!AB12</f>
        <v/>
      </c>
      <c r="C15" s="58" t="str">
        <f>lb!AB36</f>
        <v/>
      </c>
      <c r="D15" s="58" t="e">
        <f t="shared" si="0"/>
        <v>#DIV/0!</v>
      </c>
      <c r="E15" s="58" t="str">
        <f>lb!AB60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gym!AB12</f>
        <v>6.4</v>
      </c>
      <c r="C16" s="58" t="str">
        <f>gym!AB36</f>
        <v/>
      </c>
      <c r="D16" s="58">
        <f t="shared" si="0"/>
        <v>6.4</v>
      </c>
      <c r="E16" s="58" t="str">
        <f>gym!AB60</f>
        <v/>
      </c>
      <c r="F16" s="58" t="b">
        <f t="shared" si="1"/>
        <v>0</v>
      </c>
    </row>
    <row r="17" spans="1:6" ht="15.75" x14ac:dyDescent="0.25">
      <c r="A17" s="56" t="s">
        <v>24</v>
      </c>
      <c r="B17" s="58" t="str">
        <f>Economie!AB12</f>
        <v/>
      </c>
      <c r="C17" s="58" t="str">
        <f>Economie!AB36</f>
        <v/>
      </c>
      <c r="D17" s="58" t="e">
        <f t="shared" si="0"/>
        <v>#DIV/0!</v>
      </c>
      <c r="E17" s="58" t="str">
        <f>Economie!AB60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>
        <f>CKV!AB12</f>
        <v>8.6999999999999993</v>
      </c>
      <c r="C18" s="58" t="str">
        <f>CKV!AB36</f>
        <v/>
      </c>
      <c r="D18" s="58">
        <f t="shared" si="0"/>
        <v>8.6999999999999993</v>
      </c>
      <c r="E18" s="58" t="str">
        <f>CKV!AB60</f>
        <v/>
      </c>
      <c r="F18" s="58" t="b">
        <f t="shared" si="1"/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F18"/>
  <sheetViews>
    <sheetView workbookViewId="0">
      <selection activeCell="A15" sqref="A15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Basisblad!B17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Ne!AB13</f>
        <v/>
      </c>
      <c r="C4" s="58" t="str">
        <f>Ne!AB37</f>
        <v/>
      </c>
      <c r="D4" s="58" t="e">
        <f>AVERAGE(B4:C4)</f>
        <v>#DIV/0!</v>
      </c>
      <c r="E4" s="58" t="str">
        <f>Ne!AB61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En!AB13</f>
        <v/>
      </c>
      <c r="C5" s="58" t="str">
        <f>En!AB37</f>
        <v/>
      </c>
      <c r="D5" s="58" t="e">
        <f t="shared" ref="D5:D18" si="0">AVERAGE(B5:C5)</f>
        <v>#DIV/0!</v>
      </c>
      <c r="E5" s="58" t="str">
        <f>En!AB61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Du!AB13</f>
        <v/>
      </c>
      <c r="C6" s="58" t="str">
        <f>Du!AB37</f>
        <v/>
      </c>
      <c r="D6" s="58" t="e">
        <f t="shared" si="0"/>
        <v>#DIV/0!</v>
      </c>
      <c r="E6" s="58" t="str">
        <f>Du!AB61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Fra!AB13</f>
        <v/>
      </c>
      <c r="C7" s="58" t="str">
        <f>Fra!AB37</f>
        <v/>
      </c>
      <c r="D7" s="58" t="e">
        <f t="shared" si="0"/>
        <v>#DIV/0!</v>
      </c>
      <c r="E7" s="58" t="str">
        <f>Fra!AB61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ak!AB13</f>
        <v/>
      </c>
      <c r="C8" s="58" t="str">
        <f>ak!AB37</f>
        <v/>
      </c>
      <c r="D8" s="58" t="e">
        <f t="shared" si="0"/>
        <v>#DIV/0!</v>
      </c>
      <c r="E8" s="58" t="str">
        <f>ak!AB61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gs!AB13</f>
        <v/>
      </c>
      <c r="C9" s="58" t="str">
        <f>gs!AB37</f>
        <v/>
      </c>
      <c r="D9" s="58" t="e">
        <f t="shared" si="0"/>
        <v>#DIV/0!</v>
      </c>
      <c r="E9" s="58" t="str">
        <f>gs!AB61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bio!AB13</f>
        <v/>
      </c>
      <c r="C10" s="58" t="str">
        <f>bio!AB37</f>
        <v/>
      </c>
      <c r="D10" s="58" t="e">
        <f t="shared" si="0"/>
        <v>#DIV/0!</v>
      </c>
      <c r="E10" s="58" t="str">
        <f>bio!AB61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wis!AB13</f>
        <v/>
      </c>
      <c r="C12" s="58" t="str">
        <f>wis!AB37</f>
        <v/>
      </c>
      <c r="D12" s="58" t="e">
        <f t="shared" si="0"/>
        <v>#DIV/0!</v>
      </c>
      <c r="E12" s="58" t="str">
        <f>wis!AB61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rek!AB13</f>
        <v/>
      </c>
      <c r="C13" s="58" t="str">
        <f>rek!AB37</f>
        <v/>
      </c>
      <c r="D13" s="58" t="e">
        <f t="shared" si="0"/>
        <v>#DIV/0!</v>
      </c>
      <c r="E13" s="58" t="str">
        <f>rek!AB61</f>
        <v/>
      </c>
      <c r="F13" s="58" t="e">
        <f t="shared" si="1"/>
        <v>#DIV/0!</v>
      </c>
    </row>
    <row r="14" spans="1:6" ht="15.75" x14ac:dyDescent="0.25">
      <c r="A14" s="54" t="s">
        <v>50</v>
      </c>
      <c r="B14" s="58" t="str">
        <f>nask!AB13</f>
        <v/>
      </c>
      <c r="C14" s="58" t="str">
        <f>nask!AB37</f>
        <v/>
      </c>
      <c r="D14" s="58" t="e">
        <f t="shared" si="0"/>
        <v>#DIV/0!</v>
      </c>
      <c r="E14" s="58" t="str">
        <f>nask!AB61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lb!AB13</f>
        <v/>
      </c>
      <c r="C15" s="58" t="str">
        <f>lb!AB37</f>
        <v/>
      </c>
      <c r="D15" s="58" t="e">
        <f t="shared" si="0"/>
        <v>#DIV/0!</v>
      </c>
      <c r="E15" s="58" t="str">
        <f>lb!AB61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gym!AB13</f>
        <v/>
      </c>
      <c r="C16" s="58" t="str">
        <f>gym!AB37</f>
        <v/>
      </c>
      <c r="D16" s="58" t="e">
        <f t="shared" si="0"/>
        <v>#DIV/0!</v>
      </c>
      <c r="E16" s="58" t="str">
        <f>gym!AB61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Economie!AB13</f>
        <v/>
      </c>
      <c r="C17" s="58" t="str">
        <f>Economie!AB37</f>
        <v/>
      </c>
      <c r="D17" s="58" t="e">
        <f t="shared" si="0"/>
        <v>#DIV/0!</v>
      </c>
      <c r="E17" s="58" t="str">
        <f>Economie!AB61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CKV!AB13</f>
        <v/>
      </c>
      <c r="C18" s="58" t="str">
        <f>CKV!AB37</f>
        <v/>
      </c>
      <c r="D18" s="58" t="e">
        <f t="shared" si="0"/>
        <v>#DIV/0!</v>
      </c>
      <c r="E18" s="58" t="str">
        <f>CKV!AB61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Basisblad!B18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Ne!AB14</f>
        <v/>
      </c>
      <c r="C4" s="58" t="str">
        <f>Ne!AB38</f>
        <v/>
      </c>
      <c r="D4" s="58" t="e">
        <f>AVERAGE(B4:C4)</f>
        <v>#DIV/0!</v>
      </c>
      <c r="E4" s="58" t="str">
        <f>Ne!AB62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En!AB14</f>
        <v/>
      </c>
      <c r="C5" s="58" t="str">
        <f>En!AB38</f>
        <v/>
      </c>
      <c r="D5" s="58" t="e">
        <f t="shared" ref="D5:D18" si="0">AVERAGE(B5:C5)</f>
        <v>#DIV/0!</v>
      </c>
      <c r="E5" s="58" t="str">
        <f>En!AB62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Du!AB14</f>
        <v/>
      </c>
      <c r="C6" s="58" t="str">
        <f>Du!AB38</f>
        <v/>
      </c>
      <c r="D6" s="58" t="e">
        <f t="shared" si="0"/>
        <v>#DIV/0!</v>
      </c>
      <c r="E6" s="58" t="str">
        <f>Du!AB62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Fra!AB14</f>
        <v/>
      </c>
      <c r="C7" s="58" t="str">
        <f>Fra!AB38</f>
        <v/>
      </c>
      <c r="D7" s="58" t="e">
        <f t="shared" si="0"/>
        <v>#DIV/0!</v>
      </c>
      <c r="E7" s="58" t="str">
        <f>Fra!AB62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ak!AB14</f>
        <v/>
      </c>
      <c r="C8" s="58" t="str">
        <f>ak!AB38</f>
        <v/>
      </c>
      <c r="D8" s="58" t="e">
        <f t="shared" si="0"/>
        <v>#DIV/0!</v>
      </c>
      <c r="E8" s="58" t="str">
        <f>ak!AB62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gs!AB14</f>
        <v/>
      </c>
      <c r="C9" s="58" t="str">
        <f>gs!AB38</f>
        <v/>
      </c>
      <c r="D9" s="58" t="e">
        <f t="shared" si="0"/>
        <v>#DIV/0!</v>
      </c>
      <c r="E9" s="58" t="str">
        <f>gs!AB62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bio!AB14</f>
        <v/>
      </c>
      <c r="C10" s="58" t="str">
        <f>bio!AB38</f>
        <v/>
      </c>
      <c r="D10" s="58" t="e">
        <f t="shared" si="0"/>
        <v>#DIV/0!</v>
      </c>
      <c r="E10" s="58" t="str">
        <f>bio!AB62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wis!AB14</f>
        <v/>
      </c>
      <c r="C12" s="58" t="str">
        <f>wis!AB38</f>
        <v/>
      </c>
      <c r="D12" s="58" t="e">
        <f t="shared" si="0"/>
        <v>#DIV/0!</v>
      </c>
      <c r="E12" s="58" t="str">
        <f>wis!AB62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rek!AB14</f>
        <v/>
      </c>
      <c r="C13" s="58" t="str">
        <f>rek!AB38</f>
        <v/>
      </c>
      <c r="D13" s="58" t="e">
        <f t="shared" si="0"/>
        <v>#DIV/0!</v>
      </c>
      <c r="E13" s="58" t="str">
        <f>rek!AB62</f>
        <v/>
      </c>
      <c r="F13" s="58" t="e">
        <f t="shared" si="1"/>
        <v>#DIV/0!</v>
      </c>
    </row>
    <row r="14" spans="1:6" ht="15.75" x14ac:dyDescent="0.25">
      <c r="A14" s="54" t="s">
        <v>50</v>
      </c>
      <c r="B14" s="58" t="str">
        <f>nask!AB14</f>
        <v/>
      </c>
      <c r="C14" s="58" t="str">
        <f>nask!AB38</f>
        <v/>
      </c>
      <c r="D14" s="58" t="e">
        <f t="shared" si="0"/>
        <v>#DIV/0!</v>
      </c>
      <c r="E14" s="58" t="str">
        <f>nask!AB62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lb!AB14</f>
        <v/>
      </c>
      <c r="C15" s="58" t="str">
        <f>lb!AB38</f>
        <v/>
      </c>
      <c r="D15" s="58" t="e">
        <f t="shared" si="0"/>
        <v>#DIV/0!</v>
      </c>
      <c r="E15" s="58" t="str">
        <f>lb!AB62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gym!AB14</f>
        <v/>
      </c>
      <c r="C16" s="58" t="str">
        <f>gym!AB38</f>
        <v/>
      </c>
      <c r="D16" s="58" t="e">
        <f t="shared" si="0"/>
        <v>#DIV/0!</v>
      </c>
      <c r="E16" s="58" t="str">
        <f>gym!AB62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Economie!AB14</f>
        <v/>
      </c>
      <c r="C17" s="58" t="str">
        <f>Economie!AB38</f>
        <v/>
      </c>
      <c r="D17" s="58" t="e">
        <f t="shared" si="0"/>
        <v>#DIV/0!</v>
      </c>
      <c r="E17" s="58" t="str">
        <f>Economie!AB62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CKV!AB14</f>
        <v/>
      </c>
      <c r="C18" s="58" t="str">
        <f>CKV!AB38</f>
        <v/>
      </c>
      <c r="D18" s="58" t="e">
        <f t="shared" si="0"/>
        <v>#DIV/0!</v>
      </c>
      <c r="E18" s="58" t="str">
        <f>CKV!AB62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Basisblad!B19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Ne!AB15</f>
        <v/>
      </c>
      <c r="C4" s="58" t="str">
        <f>Ne!AB39</f>
        <v/>
      </c>
      <c r="D4" s="58" t="e">
        <f>AVERAGE(B4:C4)</f>
        <v>#DIV/0!</v>
      </c>
      <c r="E4" s="58" t="str">
        <f>Ne!AB63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En!AB15</f>
        <v/>
      </c>
      <c r="C5" s="58" t="str">
        <f>En!AB39</f>
        <v/>
      </c>
      <c r="D5" s="58" t="e">
        <f t="shared" ref="D5:D18" si="0">AVERAGE(B5:C5)</f>
        <v>#DIV/0!</v>
      </c>
      <c r="E5" s="58" t="str">
        <f>En!AB63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Du!AB15</f>
        <v/>
      </c>
      <c r="C6" s="58" t="str">
        <f>Du!AB39</f>
        <v/>
      </c>
      <c r="D6" s="58" t="e">
        <f t="shared" si="0"/>
        <v>#DIV/0!</v>
      </c>
      <c r="E6" s="58" t="str">
        <f>Du!AB63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Fra!AB15</f>
        <v/>
      </c>
      <c r="C7" s="58" t="str">
        <f>Fra!AB39</f>
        <v/>
      </c>
      <c r="D7" s="58" t="e">
        <f t="shared" si="0"/>
        <v>#DIV/0!</v>
      </c>
      <c r="E7" s="58" t="str">
        <f>Fra!AB63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ak!AB15</f>
        <v/>
      </c>
      <c r="C8" s="58" t="str">
        <f>ak!AB39</f>
        <v/>
      </c>
      <c r="D8" s="58" t="e">
        <f t="shared" si="0"/>
        <v>#DIV/0!</v>
      </c>
      <c r="E8" s="58" t="str">
        <f>ak!AB63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gs!AB15</f>
        <v/>
      </c>
      <c r="C9" s="58" t="str">
        <f>gs!AB39</f>
        <v/>
      </c>
      <c r="D9" s="58" t="e">
        <f t="shared" si="0"/>
        <v>#DIV/0!</v>
      </c>
      <c r="E9" s="58" t="str">
        <f>gs!AB63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bio!AB15</f>
        <v/>
      </c>
      <c r="C10" s="58" t="str">
        <f>bio!AB39</f>
        <v/>
      </c>
      <c r="D10" s="58" t="e">
        <f t="shared" si="0"/>
        <v>#DIV/0!</v>
      </c>
      <c r="E10" s="58" t="str">
        <f>bio!AB63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wis!AB15</f>
        <v/>
      </c>
      <c r="C12" s="58" t="str">
        <f>wis!AB39</f>
        <v/>
      </c>
      <c r="D12" s="58" t="e">
        <f t="shared" si="0"/>
        <v>#DIV/0!</v>
      </c>
      <c r="E12" s="58" t="str">
        <f>wis!AB63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rek!AB15</f>
        <v/>
      </c>
      <c r="C13" s="58" t="str">
        <f>rek!AB39</f>
        <v/>
      </c>
      <c r="D13" s="58" t="e">
        <f t="shared" si="0"/>
        <v>#DIV/0!</v>
      </c>
      <c r="E13" s="58" t="str">
        <f>rek!AB63</f>
        <v/>
      </c>
      <c r="F13" s="58" t="e">
        <f t="shared" si="1"/>
        <v>#DIV/0!</v>
      </c>
    </row>
    <row r="14" spans="1:6" ht="15.75" x14ac:dyDescent="0.25">
      <c r="A14" s="54" t="s">
        <v>50</v>
      </c>
      <c r="B14" s="58" t="str">
        <f>nask!AB15</f>
        <v/>
      </c>
      <c r="C14" s="58" t="str">
        <f>nask!AB39</f>
        <v/>
      </c>
      <c r="D14" s="58" t="e">
        <f t="shared" si="0"/>
        <v>#DIV/0!</v>
      </c>
      <c r="E14" s="58" t="str">
        <f>nask!AB63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lb!AB15</f>
        <v/>
      </c>
      <c r="C15" s="58" t="str">
        <f>lb!AB39</f>
        <v/>
      </c>
      <c r="D15" s="58" t="e">
        <f t="shared" si="0"/>
        <v>#DIV/0!</v>
      </c>
      <c r="E15" s="58" t="str">
        <f>lb!AB63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gym!AB15</f>
        <v/>
      </c>
      <c r="C16" s="58" t="str">
        <f>gym!AB39</f>
        <v/>
      </c>
      <c r="D16" s="58" t="e">
        <f t="shared" si="0"/>
        <v>#DIV/0!</v>
      </c>
      <c r="E16" s="58" t="str">
        <f>gym!AB63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Economie!AB15</f>
        <v/>
      </c>
      <c r="C17" s="58" t="str">
        <f>Economie!AB39</f>
        <v/>
      </c>
      <c r="D17" s="58" t="e">
        <f t="shared" si="0"/>
        <v>#DIV/0!</v>
      </c>
      <c r="E17" s="58" t="str">
        <f>Economie!AB63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CKV!AB15</f>
        <v/>
      </c>
      <c r="C18" s="58" t="str">
        <f>CKV!AB39</f>
        <v/>
      </c>
      <c r="D18" s="58" t="e">
        <f t="shared" si="0"/>
        <v>#DIV/0!</v>
      </c>
      <c r="E18" s="58" t="str">
        <f>CKV!AB63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FF0000"/>
    <pageSetUpPr fitToPage="1"/>
  </sheetPr>
  <dimension ref="A1:AY70"/>
  <sheetViews>
    <sheetView zoomScaleNormal="100" workbookViewId="0">
      <pane xSplit="2" topLeftCell="C1" activePane="topRight" state="frozen"/>
      <selection pane="topRight" activeCell="J4" sqref="J4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5" width="5" style="8" customWidth="1"/>
    <col min="36" max="36" width="5.85546875" style="8" customWidth="1"/>
    <col min="37" max="38" width="5.5703125" style="1" customWidth="1"/>
    <col min="39" max="58" width="3.5703125" style="1" customWidth="1"/>
    <col min="59" max="16384" width="9.140625" style="1"/>
  </cols>
  <sheetData>
    <row r="1" spans="1:51" ht="26.25" x14ac:dyDescent="0.4">
      <c r="A1" s="21" t="s">
        <v>54</v>
      </c>
      <c r="B1" s="22" t="s">
        <v>9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51" s="3" customFormat="1" ht="82.5" x14ac:dyDescent="0.35">
      <c r="A2" s="27"/>
      <c r="B2" s="28" t="s">
        <v>46</v>
      </c>
      <c r="C2" s="31"/>
      <c r="D2" s="14" t="s">
        <v>71</v>
      </c>
      <c r="E2" s="14" t="s">
        <v>79</v>
      </c>
      <c r="F2" s="14" t="s">
        <v>83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/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1" s="5" customFormat="1" ht="15" customHeight="1" x14ac:dyDescent="0.2">
      <c r="A3" s="11">
        <v>1</v>
      </c>
      <c r="B3" s="12">
        <f>Basisblad!B7</f>
        <v>1</v>
      </c>
      <c r="C3" s="33"/>
      <c r="D3" s="48">
        <v>8.9</v>
      </c>
      <c r="E3" s="48">
        <v>6.9</v>
      </c>
      <c r="F3" s="48">
        <v>9.6</v>
      </c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8.4666666666666668</v>
      </c>
      <c r="R3" s="23" t="s">
        <v>43</v>
      </c>
      <c r="S3" s="48">
        <v>4.0999999999999996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4.0999999999999996</v>
      </c>
      <c r="AB3" s="46">
        <f>IF(COUNT(Q3,AA3)=0,"",AVERAGE(D3:P3,S3:Z3,S3:Z3))</f>
        <v>6.7200000000000006</v>
      </c>
      <c r="AC3" s="47">
        <f>AB3</f>
        <v>6.7200000000000006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" customHeight="1" x14ac:dyDescent="0.2">
      <c r="A4" s="11">
        <v>2</v>
      </c>
      <c r="B4" s="12">
        <f>Basisblad!B8</f>
        <v>12</v>
      </c>
      <c r="C4" s="34"/>
      <c r="D4" s="48">
        <v>5.5</v>
      </c>
      <c r="E4" s="48">
        <v>7.2</v>
      </c>
      <c r="F4" s="48">
        <v>6.7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6.4666666666666659</v>
      </c>
      <c r="R4" s="32"/>
      <c r="S4" s="48">
        <v>7.2</v>
      </c>
      <c r="T4" s="48"/>
      <c r="U4" s="48"/>
      <c r="V4" s="48"/>
      <c r="W4" s="48"/>
      <c r="X4" s="48"/>
      <c r="Y4" s="48"/>
      <c r="Z4" s="48"/>
      <c r="AA4" s="30">
        <f t="shared" si="1"/>
        <v>7.2</v>
      </c>
      <c r="AB4" s="46">
        <f t="shared" ref="AB4:AB22" si="2">IF(COUNT(Q4,AA4)=0,"",AVERAGE(D4:P4,S4:Z4,S4:Z4))</f>
        <v>6.76</v>
      </c>
      <c r="AC4" s="47">
        <f t="shared" ref="AC4:AC19" si="3">AB4</f>
        <v>6.76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51" ht="15" customHeight="1" x14ac:dyDescent="0.2">
      <c r="A5" s="11">
        <v>3</v>
      </c>
      <c r="B5" s="12">
        <f>Basisblad!B9</f>
        <v>50</v>
      </c>
      <c r="C5" s="33"/>
      <c r="D5" s="48">
        <v>6.8</v>
      </c>
      <c r="E5" s="48">
        <v>6.6</v>
      </c>
      <c r="F5" s="48">
        <v>7.4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6.9333333333333327</v>
      </c>
      <c r="R5" s="32"/>
      <c r="S5" s="48">
        <v>6.6</v>
      </c>
      <c r="T5" s="48"/>
      <c r="U5" s="48"/>
      <c r="V5" s="48"/>
      <c r="W5" s="48"/>
      <c r="X5" s="48"/>
      <c r="Y5" s="48"/>
      <c r="Z5" s="48"/>
      <c r="AA5" s="30">
        <f t="shared" si="1"/>
        <v>6.6</v>
      </c>
      <c r="AB5" s="46">
        <f t="shared" si="2"/>
        <v>6.8</v>
      </c>
      <c r="AC5" s="47">
        <f t="shared" si="3"/>
        <v>6.8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51" ht="15" customHeight="1" x14ac:dyDescent="0.2">
      <c r="A6" s="11">
        <v>4</v>
      </c>
      <c r="B6" s="12">
        <f>Basisblad!B10</f>
        <v>14</v>
      </c>
      <c r="C6" s="33"/>
      <c r="D6" s="48">
        <v>4.9000000000000004</v>
      </c>
      <c r="E6" s="48">
        <v>4.8</v>
      </c>
      <c r="F6" s="48">
        <v>8.3000000000000007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6</v>
      </c>
      <c r="R6" s="32"/>
      <c r="S6" s="48">
        <v>7</v>
      </c>
      <c r="T6" s="48"/>
      <c r="U6" s="48"/>
      <c r="V6" s="48"/>
      <c r="W6" s="48"/>
      <c r="X6" s="48"/>
      <c r="Y6" s="48"/>
      <c r="Z6" s="48"/>
      <c r="AA6" s="30">
        <f t="shared" si="1"/>
        <v>7</v>
      </c>
      <c r="AB6" s="46">
        <f t="shared" si="2"/>
        <v>6.4</v>
      </c>
      <c r="AC6" s="47">
        <f t="shared" si="3"/>
        <v>6.4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51" ht="15" customHeight="1" x14ac:dyDescent="0.2">
      <c r="A7" s="11">
        <v>5</v>
      </c>
      <c r="B7" s="12">
        <f>Basisblad!B11</f>
        <v>11</v>
      </c>
      <c r="C7" s="33"/>
      <c r="D7" s="48">
        <v>7.2</v>
      </c>
      <c r="E7" s="48">
        <v>8.9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8.0500000000000007</v>
      </c>
      <c r="R7" s="32"/>
      <c r="S7" s="48">
        <v>5.4</v>
      </c>
      <c r="T7" s="48"/>
      <c r="U7" s="48"/>
      <c r="V7" s="48"/>
      <c r="W7" s="48"/>
      <c r="X7" s="48"/>
      <c r="Y7" s="48"/>
      <c r="Z7" s="48"/>
      <c r="AA7" s="30">
        <f t="shared" si="1"/>
        <v>5.4</v>
      </c>
      <c r="AB7" s="46">
        <f t="shared" si="2"/>
        <v>6.7249999999999996</v>
      </c>
      <c r="AC7" s="47">
        <f t="shared" si="3"/>
        <v>6.7249999999999996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51" ht="15" customHeight="1" x14ac:dyDescent="0.2">
      <c r="A8" s="11">
        <v>6</v>
      </c>
      <c r="B8" s="12">
        <f>Basisblad!B12</f>
        <v>1607</v>
      </c>
      <c r="C8" s="33"/>
      <c r="D8" s="48">
        <v>3.4</v>
      </c>
      <c r="E8" s="48">
        <v>5.8</v>
      </c>
      <c r="F8" s="48">
        <v>7.8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5.666666666666667</v>
      </c>
      <c r="R8" s="32"/>
      <c r="S8" s="48">
        <v>5.9</v>
      </c>
      <c r="T8" s="48"/>
      <c r="U8" s="48"/>
      <c r="V8" s="48"/>
      <c r="W8" s="48"/>
      <c r="X8" s="48"/>
      <c r="Y8" s="48"/>
      <c r="Z8" s="48"/>
      <c r="AA8" s="30">
        <f t="shared" si="1"/>
        <v>5.9</v>
      </c>
      <c r="AB8" s="46">
        <f t="shared" si="2"/>
        <v>5.76</v>
      </c>
      <c r="AC8" s="47">
        <f t="shared" si="3"/>
        <v>5.76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51" ht="15" customHeight="1" x14ac:dyDescent="0.2">
      <c r="A9" s="11">
        <v>7</v>
      </c>
      <c r="B9" s="12">
        <f>Basisblad!B13</f>
        <v>7</v>
      </c>
      <c r="C9" s="33"/>
      <c r="D9" s="48">
        <v>6.3</v>
      </c>
      <c r="E9" s="48">
        <v>8.9</v>
      </c>
      <c r="F9" s="48">
        <v>8.3000000000000007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7.833333333333333</v>
      </c>
      <c r="R9" s="32"/>
      <c r="S9" s="48">
        <v>7.2</v>
      </c>
      <c r="T9" s="48"/>
      <c r="U9" s="48"/>
      <c r="V9" s="48"/>
      <c r="W9" s="48"/>
      <c r="X9" s="48"/>
      <c r="Y9" s="48"/>
      <c r="Z9" s="48"/>
      <c r="AA9" s="30">
        <f t="shared" si="1"/>
        <v>7.2</v>
      </c>
      <c r="AB9" s="46">
        <f t="shared" si="2"/>
        <v>7.58</v>
      </c>
      <c r="AC9" s="47">
        <f t="shared" si="3"/>
        <v>7.58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51" ht="15" customHeight="1" x14ac:dyDescent="0.2">
      <c r="A10" s="11">
        <v>8</v>
      </c>
      <c r="B10" s="12">
        <f>Basisblad!B14</f>
        <v>17</v>
      </c>
      <c r="C10" s="33"/>
      <c r="D10" s="48">
        <v>10</v>
      </c>
      <c r="E10" s="48">
        <v>8.6</v>
      </c>
      <c r="F10" s="48">
        <v>8.3000000000000007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8.9666666666666668</v>
      </c>
      <c r="R10" s="32"/>
      <c r="S10" s="48">
        <v>6.2</v>
      </c>
      <c r="T10" s="48"/>
      <c r="U10" s="48"/>
      <c r="V10" s="48"/>
      <c r="W10" s="48"/>
      <c r="X10" s="48"/>
      <c r="Y10" s="48"/>
      <c r="Z10" s="48"/>
      <c r="AA10" s="30">
        <f t="shared" si="1"/>
        <v>6.2</v>
      </c>
      <c r="AB10" s="46">
        <f t="shared" si="2"/>
        <v>7.8600000000000012</v>
      </c>
      <c r="AC10" s="47">
        <f t="shared" si="3"/>
        <v>7.8600000000000012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51" ht="15" customHeight="1" x14ac:dyDescent="0.2">
      <c r="A11" s="11">
        <v>9</v>
      </c>
      <c r="B11" s="12">
        <f>Basisblad!B15</f>
        <v>21</v>
      </c>
      <c r="C11" s="33"/>
      <c r="D11" s="48">
        <v>7.8</v>
      </c>
      <c r="E11" s="48">
        <v>8</v>
      </c>
      <c r="F11" s="48">
        <v>9.6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8.4666666666666668</v>
      </c>
      <c r="R11" s="32"/>
      <c r="S11" s="48">
        <v>8.6999999999999993</v>
      </c>
      <c r="T11" s="48"/>
      <c r="U11" s="48"/>
      <c r="V11" s="48"/>
      <c r="W11" s="48"/>
      <c r="X11" s="48"/>
      <c r="Y11" s="48"/>
      <c r="Z11" s="48"/>
      <c r="AA11" s="30">
        <f t="shared" si="1"/>
        <v>8.6999999999999993</v>
      </c>
      <c r="AB11" s="46">
        <f t="shared" si="2"/>
        <v>8.5599999999999987</v>
      </c>
      <c r="AC11" s="47">
        <f t="shared" si="3"/>
        <v>8.5599999999999987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51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>
        <v>8</v>
      </c>
      <c r="F12" s="48">
        <v>9.6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>
        <f t="shared" si="0"/>
        <v>8.8000000000000007</v>
      </c>
      <c r="R12" s="32"/>
      <c r="S12" s="48">
        <v>7.2</v>
      </c>
      <c r="T12" s="48"/>
      <c r="U12" s="48"/>
      <c r="V12" s="48"/>
      <c r="W12" s="48"/>
      <c r="X12" s="48"/>
      <c r="Y12" s="48"/>
      <c r="Z12" s="48"/>
      <c r="AA12" s="30">
        <f t="shared" si="1"/>
        <v>7.2</v>
      </c>
      <c r="AB12" s="46">
        <f t="shared" si="2"/>
        <v>8</v>
      </c>
      <c r="AC12" s="47">
        <f t="shared" si="3"/>
        <v>8</v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51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51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51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51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9" ht="26.25" x14ac:dyDescent="0.4">
      <c r="A25" s="21" t="s">
        <v>55</v>
      </c>
      <c r="B25" s="22" t="s">
        <v>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</row>
    <row r="26" spans="1:39" ht="82.5" x14ac:dyDescent="0.35">
      <c r="A26" s="27"/>
      <c r="B26" s="28" t="s">
        <v>46</v>
      </c>
      <c r="C26" s="31"/>
      <c r="D26" s="14"/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  <c r="AD26" s="1"/>
      <c r="AE26" s="1"/>
      <c r="AF26" s="1"/>
      <c r="AG26" s="1"/>
      <c r="AH26" s="1"/>
      <c r="AI26" s="1"/>
      <c r="AJ26" s="1"/>
    </row>
    <row r="27" spans="1:3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</row>
    <row r="28" spans="1:3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</row>
    <row r="29" spans="1:3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</row>
    <row r="30" spans="1:39" ht="15" customHeight="1" x14ac:dyDescent="0.2">
      <c r="A30" s="11">
        <v>4</v>
      </c>
      <c r="B30" s="12">
        <f t="shared" si="7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</row>
    <row r="31" spans="1:39" ht="15" customHeight="1" x14ac:dyDescent="0.2">
      <c r="A31" s="11">
        <v>5</v>
      </c>
      <c r="B31" s="12">
        <f t="shared" si="7"/>
        <v>11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</row>
    <row r="32" spans="1:39" ht="15" customHeight="1" x14ac:dyDescent="0.2">
      <c r="A32" s="11">
        <v>6</v>
      </c>
      <c r="B32" s="12">
        <f t="shared" si="7"/>
        <v>1607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</row>
    <row r="33" spans="1:36" ht="15" customHeight="1" x14ac:dyDescent="0.2">
      <c r="A33" s="11">
        <v>7</v>
      </c>
      <c r="B33" s="12">
        <f t="shared" si="7"/>
        <v>7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</row>
    <row r="34" spans="1:36" ht="15" customHeight="1" x14ac:dyDescent="0.2">
      <c r="A34" s="11">
        <v>8</v>
      </c>
      <c r="B34" s="12">
        <f t="shared" si="7"/>
        <v>17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</row>
    <row r="35" spans="1:36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</row>
    <row r="36" spans="1:36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</row>
    <row r="37" spans="1:36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</row>
    <row r="38" spans="1:36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</row>
    <row r="39" spans="1:36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</row>
    <row r="40" spans="1:36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</row>
    <row r="41" spans="1:36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</row>
    <row r="42" spans="1:36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</row>
    <row r="43" spans="1:36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</row>
    <row r="44" spans="1:36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</row>
    <row r="45" spans="1:36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</row>
    <row r="46" spans="1:36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</row>
    <row r="47" spans="1:36" x14ac:dyDescent="0.2">
      <c r="C47" s="8"/>
      <c r="D47" s="8"/>
      <c r="J47" s="9"/>
      <c r="K47" s="9"/>
      <c r="L47" s="9"/>
      <c r="M47" s="9"/>
      <c r="N47" s="9"/>
      <c r="O47" s="9"/>
      <c r="P47" s="9"/>
      <c r="S47" s="8"/>
      <c r="T47" s="8"/>
      <c r="U47" s="8"/>
      <c r="AA47" s="8"/>
      <c r="AB47" s="1"/>
      <c r="AC47" s="1"/>
    </row>
    <row r="48" spans="1:36" x14ac:dyDescent="0.2">
      <c r="C48" s="8"/>
      <c r="D48" s="8"/>
      <c r="J48" s="9"/>
      <c r="K48" s="9"/>
      <c r="L48" s="9"/>
      <c r="M48" s="9"/>
      <c r="N48" s="9"/>
      <c r="O48" s="9"/>
      <c r="P48" s="9"/>
      <c r="S48" s="8"/>
      <c r="T48" s="8"/>
      <c r="U48" s="8"/>
      <c r="AA48" s="8"/>
      <c r="AB48" s="1"/>
      <c r="AC48" s="1"/>
    </row>
    <row r="49" spans="1:29" ht="26.25" x14ac:dyDescent="0.4">
      <c r="A49" s="21" t="s">
        <v>56</v>
      </c>
      <c r="B49" s="22" t="s">
        <v>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spwwFl1dnQpnSc0Ph3ZNZj34bavuKe/j8HgpJ5zCTLjaNGpfC1WdDpgrrr3EL7oYVYKsRPQQrjUYiDb8Cv6ZEw==" saltValue="ceahJZjo7wGus1G49Z+Igw==" spinCount="100000" sheet="1" objects="1" scenarios="1" selectLockedCells="1"/>
  <phoneticPr fontId="2" type="noConversion"/>
  <conditionalFormatting sqref="AA2:AB2 Q2">
    <cfRule type="cellIs" dxfId="181" priority="14" stopIfTrue="1" operator="lessThan">
      <formula>6</formula>
    </cfRule>
  </conditionalFormatting>
  <conditionalFormatting sqref="AA3:AA8 Q10:Q22 AA10:AA22 Q3:Q8">
    <cfRule type="cellIs" dxfId="180" priority="13" stopIfTrue="1" operator="lessThan">
      <formula>6</formula>
    </cfRule>
  </conditionalFormatting>
  <conditionalFormatting sqref="AA16:AA18">
    <cfRule type="cellIs" dxfId="179" priority="12" stopIfTrue="1" operator="lessThan">
      <formula>6</formula>
    </cfRule>
  </conditionalFormatting>
  <conditionalFormatting sqref="Q9 AA9">
    <cfRule type="cellIs" dxfId="178" priority="11" stopIfTrue="1" operator="lessThan">
      <formula>6</formula>
    </cfRule>
  </conditionalFormatting>
  <conditionalFormatting sqref="AA26 Q26">
    <cfRule type="cellIs" dxfId="177" priority="10" stopIfTrue="1" operator="lessThan">
      <formula>6</formula>
    </cfRule>
  </conditionalFormatting>
  <conditionalFormatting sqref="Q27:Q32 AA27:AA32 Q34:Q46 AA34:AA46">
    <cfRule type="cellIs" dxfId="176" priority="9" stopIfTrue="1" operator="lessThan">
      <formula>6</formula>
    </cfRule>
  </conditionalFormatting>
  <conditionalFormatting sqref="AA40:AA42">
    <cfRule type="cellIs" dxfId="175" priority="8" stopIfTrue="1" operator="lessThan">
      <formula>6</formula>
    </cfRule>
  </conditionalFormatting>
  <conditionalFormatting sqref="Q33 AA33">
    <cfRule type="cellIs" dxfId="174" priority="7" stopIfTrue="1" operator="lessThan">
      <formula>6</formula>
    </cfRule>
  </conditionalFormatting>
  <conditionalFormatting sqref="AA50 Q50">
    <cfRule type="cellIs" dxfId="173" priority="6" stopIfTrue="1" operator="lessThan">
      <formula>6</formula>
    </cfRule>
  </conditionalFormatting>
  <conditionalFormatting sqref="Q51:Q56 AA51:AA56 Q58:Q70 AA58:AA70">
    <cfRule type="cellIs" dxfId="172" priority="5" stopIfTrue="1" operator="lessThan">
      <formula>6</formula>
    </cfRule>
  </conditionalFormatting>
  <conditionalFormatting sqref="AA64:AA66">
    <cfRule type="cellIs" dxfId="171" priority="4" stopIfTrue="1" operator="lessThan">
      <formula>6</formula>
    </cfRule>
  </conditionalFormatting>
  <conditionalFormatting sqref="Q57 AA57">
    <cfRule type="cellIs" dxfId="170" priority="3" stopIfTrue="1" operator="lessThan">
      <formula>6</formula>
    </cfRule>
  </conditionalFormatting>
  <conditionalFormatting sqref="AB26">
    <cfRule type="cellIs" dxfId="169" priority="2" stopIfTrue="1" operator="lessThan">
      <formula>6</formula>
    </cfRule>
  </conditionalFormatting>
  <conditionalFormatting sqref="AB50">
    <cfRule type="cellIs" dxfId="168" priority="1" stopIfTrue="1" operator="lessThan">
      <formula>6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Basisblad!B20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Ne!AB16</f>
        <v/>
      </c>
      <c r="C4" s="58" t="str">
        <f>Ne!AB40</f>
        <v/>
      </c>
      <c r="D4" s="58" t="e">
        <f>AVERAGE(B4:C4)</f>
        <v>#DIV/0!</v>
      </c>
      <c r="E4" s="58" t="str">
        <f>Ne!AB64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En!AB16</f>
        <v/>
      </c>
      <c r="C5" s="58" t="str">
        <f>En!AB40</f>
        <v/>
      </c>
      <c r="D5" s="58" t="e">
        <f t="shared" ref="D5:D18" si="0">AVERAGE(B5:C5)</f>
        <v>#DIV/0!</v>
      </c>
      <c r="E5" s="58" t="str">
        <f>En!AB64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Du!AB16</f>
        <v/>
      </c>
      <c r="C6" s="58" t="str">
        <f>Du!AB40</f>
        <v/>
      </c>
      <c r="D6" s="58" t="e">
        <f t="shared" si="0"/>
        <v>#DIV/0!</v>
      </c>
      <c r="E6" s="58" t="str">
        <f>Du!AB64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Fra!AB16</f>
        <v/>
      </c>
      <c r="C7" s="58" t="str">
        <f>Fra!AB40</f>
        <v/>
      </c>
      <c r="D7" s="58" t="e">
        <f t="shared" si="0"/>
        <v>#DIV/0!</v>
      </c>
      <c r="E7" s="58" t="str">
        <f>Fra!AB64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ak!AB16</f>
        <v/>
      </c>
      <c r="C8" s="58" t="str">
        <f>ak!AB40</f>
        <v/>
      </c>
      <c r="D8" s="58" t="e">
        <f t="shared" si="0"/>
        <v>#DIV/0!</v>
      </c>
      <c r="E8" s="58" t="str">
        <f>ak!AB64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gs!AB16</f>
        <v/>
      </c>
      <c r="C9" s="58" t="str">
        <f>gs!AB40</f>
        <v/>
      </c>
      <c r="D9" s="58" t="e">
        <f t="shared" si="0"/>
        <v>#DIV/0!</v>
      </c>
      <c r="E9" s="58" t="str">
        <f>gs!AB64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bio!AB16</f>
        <v/>
      </c>
      <c r="C10" s="58" t="str">
        <f>bio!AB40</f>
        <v/>
      </c>
      <c r="D10" s="58" t="e">
        <f t="shared" si="0"/>
        <v>#DIV/0!</v>
      </c>
      <c r="E10" s="58" t="str">
        <f>bio!AB64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wis!AB16</f>
        <v/>
      </c>
      <c r="C12" s="58" t="str">
        <f>wis!AB40</f>
        <v/>
      </c>
      <c r="D12" s="58" t="e">
        <f t="shared" si="0"/>
        <v>#DIV/0!</v>
      </c>
      <c r="E12" s="58" t="str">
        <f>wis!AB64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rek!AB16</f>
        <v/>
      </c>
      <c r="C13" s="58" t="str">
        <f>rek!AB40</f>
        <v/>
      </c>
      <c r="D13" s="58" t="e">
        <f t="shared" si="0"/>
        <v>#DIV/0!</v>
      </c>
      <c r="E13" s="58">
        <f>rek!AB6</f>
        <v>8.6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nask!AB16</f>
        <v/>
      </c>
      <c r="C14" s="58" t="str">
        <f>nask!AB40</f>
        <v/>
      </c>
      <c r="D14" s="58" t="e">
        <f t="shared" si="0"/>
        <v>#DIV/0!</v>
      </c>
      <c r="E14" s="58" t="str">
        <f>nask!AB64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lb!AB16</f>
        <v/>
      </c>
      <c r="C15" s="58" t="str">
        <f>lb!AB40</f>
        <v/>
      </c>
      <c r="D15" s="58" t="e">
        <f t="shared" si="0"/>
        <v>#DIV/0!</v>
      </c>
      <c r="E15" s="58" t="str">
        <f>lb!AB64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gym!AB16</f>
        <v/>
      </c>
      <c r="C16" s="58" t="str">
        <f>gym!AB40</f>
        <v/>
      </c>
      <c r="D16" s="58" t="e">
        <f t="shared" si="0"/>
        <v>#DIV/0!</v>
      </c>
      <c r="E16" s="58" t="str">
        <f>gym!AB64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Economie!AB16</f>
        <v/>
      </c>
      <c r="C17" s="58" t="str">
        <f>Economie!AB40</f>
        <v/>
      </c>
      <c r="D17" s="58" t="e">
        <f t="shared" si="0"/>
        <v>#DIV/0!</v>
      </c>
      <c r="E17" s="58" t="str">
        <f>Economie!AB64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CKV!AB16</f>
        <v/>
      </c>
      <c r="C18" s="58" t="str">
        <f>CKV!AB40</f>
        <v/>
      </c>
      <c r="D18" s="58" t="e">
        <f t="shared" si="0"/>
        <v>#DIV/0!</v>
      </c>
      <c r="E18" s="58" t="str">
        <f>CKV!AB64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Basisblad!B21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Ne!AB17</f>
        <v/>
      </c>
      <c r="C4" s="58" t="str">
        <f>Ne!AB41</f>
        <v/>
      </c>
      <c r="D4" s="58" t="e">
        <f>AVERAGE(B4:C4)</f>
        <v>#DIV/0!</v>
      </c>
      <c r="E4" s="58" t="str">
        <f>Ne!AB65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En!AB17</f>
        <v/>
      </c>
      <c r="C5" s="58" t="str">
        <f>En!AB41</f>
        <v/>
      </c>
      <c r="D5" s="58" t="e">
        <f t="shared" ref="D5:D18" si="0">AVERAGE(B5:C5)</f>
        <v>#DIV/0!</v>
      </c>
      <c r="E5" s="58" t="str">
        <f>En!AB65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Du!AB17</f>
        <v/>
      </c>
      <c r="C6" s="58" t="str">
        <f>Du!AB41</f>
        <v/>
      </c>
      <c r="D6" s="58" t="e">
        <f t="shared" si="0"/>
        <v>#DIV/0!</v>
      </c>
      <c r="E6" s="58" t="str">
        <f>Du!AB65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Fra!AB17</f>
        <v/>
      </c>
      <c r="C7" s="58" t="str">
        <f>Fra!AB41</f>
        <v/>
      </c>
      <c r="D7" s="58" t="e">
        <f t="shared" si="0"/>
        <v>#DIV/0!</v>
      </c>
      <c r="E7" s="58" t="str">
        <f>Fra!AB65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ak!AB17</f>
        <v/>
      </c>
      <c r="C8" s="58" t="str">
        <f>ak!AB41</f>
        <v/>
      </c>
      <c r="D8" s="58" t="e">
        <f t="shared" si="0"/>
        <v>#DIV/0!</v>
      </c>
      <c r="E8" s="58" t="str">
        <f>ak!AB65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gs!AB17</f>
        <v/>
      </c>
      <c r="C9" s="58" t="str">
        <f>gs!AB41</f>
        <v/>
      </c>
      <c r="D9" s="58" t="e">
        <f t="shared" si="0"/>
        <v>#DIV/0!</v>
      </c>
      <c r="E9" s="58" t="str">
        <f>gs!AB65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bio!AB17</f>
        <v/>
      </c>
      <c r="C10" s="58" t="str">
        <f>bio!AB41</f>
        <v/>
      </c>
      <c r="D10" s="58" t="e">
        <f t="shared" si="0"/>
        <v>#DIV/0!</v>
      </c>
      <c r="E10" s="58" t="str">
        <f>bio!AB65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wis!AB17</f>
        <v/>
      </c>
      <c r="C12" s="58" t="str">
        <f>wis!AB41</f>
        <v/>
      </c>
      <c r="D12" s="58" t="e">
        <f t="shared" si="0"/>
        <v>#DIV/0!</v>
      </c>
      <c r="E12" s="58" t="str">
        <f>wis!AB65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rek!AB17</f>
        <v/>
      </c>
      <c r="C13" s="58" t="str">
        <f>rek!AB41</f>
        <v/>
      </c>
      <c r="D13" s="58" t="e">
        <f t="shared" si="0"/>
        <v>#DIV/0!</v>
      </c>
      <c r="E13" s="58">
        <f>rek!AB5</f>
        <v>7.2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nask!AB16</f>
        <v/>
      </c>
      <c r="C14" s="58" t="str">
        <f>nask!AB41</f>
        <v/>
      </c>
      <c r="D14" s="58" t="e">
        <f t="shared" si="0"/>
        <v>#DIV/0!</v>
      </c>
      <c r="E14" s="58" t="str">
        <f>nask!AB65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lb!AB17</f>
        <v/>
      </c>
      <c r="C15" s="58" t="str">
        <f>lb!AB41</f>
        <v/>
      </c>
      <c r="D15" s="58" t="e">
        <f t="shared" si="0"/>
        <v>#DIV/0!</v>
      </c>
      <c r="E15" s="58" t="str">
        <f>lb!AB65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gym!AB17</f>
        <v/>
      </c>
      <c r="C16" s="58" t="str">
        <f>gym!AB41</f>
        <v/>
      </c>
      <c r="D16" s="58" t="e">
        <f t="shared" si="0"/>
        <v>#DIV/0!</v>
      </c>
      <c r="E16" s="58" t="str">
        <f>gym!AB65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Economie!AB17</f>
        <v/>
      </c>
      <c r="C17" s="58" t="str">
        <f>Economie!AB41</f>
        <v/>
      </c>
      <c r="D17" s="58" t="e">
        <f t="shared" si="0"/>
        <v>#DIV/0!</v>
      </c>
      <c r="E17" s="58" t="str">
        <f>Economie!AB65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CKV!AB17</f>
        <v/>
      </c>
      <c r="C18" s="58" t="str">
        <f>CKV!AB41</f>
        <v/>
      </c>
      <c r="D18" s="58" t="e">
        <f t="shared" si="0"/>
        <v>#DIV/0!</v>
      </c>
      <c r="E18" s="58" t="str">
        <f>CKV!AB65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Basisblad!B22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Ne!AB18</f>
        <v/>
      </c>
      <c r="C4" s="58" t="str">
        <f>Ne!AB42</f>
        <v/>
      </c>
      <c r="D4" s="58" t="e">
        <f>AVERAGE(B4:C4)</f>
        <v>#DIV/0!</v>
      </c>
      <c r="E4" s="58" t="str">
        <f>Ne!AB66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En!AB18</f>
        <v/>
      </c>
      <c r="C5" s="58" t="str">
        <f>En!AB42</f>
        <v/>
      </c>
      <c r="D5" s="58" t="e">
        <f t="shared" ref="D5:D18" si="0">AVERAGE(B5:C5)</f>
        <v>#DIV/0!</v>
      </c>
      <c r="E5" s="58" t="str">
        <f>En!AB66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Du!AB18</f>
        <v/>
      </c>
      <c r="C6" s="58" t="str">
        <f>Du!AB42</f>
        <v/>
      </c>
      <c r="D6" s="58" t="e">
        <f t="shared" si="0"/>
        <v>#DIV/0!</v>
      </c>
      <c r="E6" s="58" t="str">
        <f>Du!AB66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Fra!AB18</f>
        <v/>
      </c>
      <c r="C7" s="58" t="str">
        <f>Fra!AB42</f>
        <v/>
      </c>
      <c r="D7" s="58" t="e">
        <f t="shared" si="0"/>
        <v>#DIV/0!</v>
      </c>
      <c r="E7" s="58" t="str">
        <f>Fra!AB66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ak!AB18</f>
        <v/>
      </c>
      <c r="C8" s="58" t="str">
        <f>ak!AB42</f>
        <v/>
      </c>
      <c r="D8" s="58" t="e">
        <f t="shared" si="0"/>
        <v>#DIV/0!</v>
      </c>
      <c r="E8" s="58" t="str">
        <f>ak!AB66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gs!AB18</f>
        <v/>
      </c>
      <c r="C9" s="58" t="str">
        <f>gs!AB42</f>
        <v/>
      </c>
      <c r="D9" s="58" t="e">
        <f t="shared" si="0"/>
        <v>#DIV/0!</v>
      </c>
      <c r="E9" s="58" t="str">
        <f>gs!AB66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bio!AB18</f>
        <v/>
      </c>
      <c r="C10" s="58" t="str">
        <f>bio!AB42</f>
        <v/>
      </c>
      <c r="D10" s="58" t="e">
        <f t="shared" si="0"/>
        <v>#DIV/0!</v>
      </c>
      <c r="E10" s="58" t="str">
        <f>bio!AB66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wis!AB18</f>
        <v/>
      </c>
      <c r="C12" s="58" t="str">
        <f>wis!AB42</f>
        <v/>
      </c>
      <c r="D12" s="58" t="e">
        <f t="shared" si="0"/>
        <v>#DIV/0!</v>
      </c>
      <c r="E12" s="58" t="str">
        <f>wis!AB66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rek!AB18</f>
        <v/>
      </c>
      <c r="C13" s="58" t="str">
        <f>rek!AB42</f>
        <v/>
      </c>
      <c r="D13" s="58" t="e">
        <f t="shared" si="0"/>
        <v>#DIV/0!</v>
      </c>
      <c r="E13" s="58">
        <f>rek!AB6</f>
        <v>8.6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nask!AB18</f>
        <v/>
      </c>
      <c r="C14" s="58" t="str">
        <f>nask!AB42</f>
        <v/>
      </c>
      <c r="D14" s="58" t="e">
        <f t="shared" si="0"/>
        <v>#DIV/0!</v>
      </c>
      <c r="E14" s="58" t="str">
        <f>nask!AB66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lb!AB18</f>
        <v/>
      </c>
      <c r="C15" s="58" t="str">
        <f>lb!AB42</f>
        <v/>
      </c>
      <c r="D15" s="58" t="e">
        <f t="shared" si="0"/>
        <v>#DIV/0!</v>
      </c>
      <c r="E15" s="58" t="str">
        <f>lb!AB66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gym!AB18</f>
        <v/>
      </c>
      <c r="C16" s="58" t="str">
        <f>gym!AB42</f>
        <v/>
      </c>
      <c r="D16" s="58" t="e">
        <f t="shared" si="0"/>
        <v>#DIV/0!</v>
      </c>
      <c r="E16" s="58" t="str">
        <f>gym!AB66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Economie!AB18</f>
        <v/>
      </c>
      <c r="C17" s="58" t="str">
        <f>Economie!AB42</f>
        <v/>
      </c>
      <c r="D17" s="58" t="e">
        <f t="shared" si="0"/>
        <v>#DIV/0!</v>
      </c>
      <c r="E17" s="58" t="str">
        <f>Economie!AB66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CKV!AB18</f>
        <v/>
      </c>
      <c r="C18" s="58" t="str">
        <f>CKV!AB42</f>
        <v/>
      </c>
      <c r="D18" s="58" t="e">
        <f t="shared" si="0"/>
        <v>#DIV/0!</v>
      </c>
      <c r="E18" s="58" t="str">
        <f>CKV!AB66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Basisblad!B23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Ne!AB19</f>
        <v/>
      </c>
      <c r="C4" s="58" t="str">
        <f>Ne!AB43</f>
        <v/>
      </c>
      <c r="D4" s="58" t="e">
        <f>AVERAGE(B4:C4)</f>
        <v>#DIV/0!</v>
      </c>
      <c r="E4" s="58" t="str">
        <f>Ne!AB67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En!AB19</f>
        <v/>
      </c>
      <c r="C5" s="58" t="str">
        <f>En!AB43</f>
        <v/>
      </c>
      <c r="D5" s="58" t="e">
        <f t="shared" ref="D5:D18" si="0">AVERAGE(B5:C5)</f>
        <v>#DIV/0!</v>
      </c>
      <c r="E5" s="58" t="str">
        <f>En!AB67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Du!AB19</f>
        <v/>
      </c>
      <c r="C6" s="58" t="str">
        <f>Du!AB43</f>
        <v/>
      </c>
      <c r="D6" s="58" t="e">
        <f t="shared" si="0"/>
        <v>#DIV/0!</v>
      </c>
      <c r="E6" s="58" t="str">
        <f>Du!AB67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Fra!AB19</f>
        <v/>
      </c>
      <c r="C7" s="58" t="str">
        <f>Fra!AB43</f>
        <v/>
      </c>
      <c r="D7" s="58" t="e">
        <f t="shared" si="0"/>
        <v>#DIV/0!</v>
      </c>
      <c r="E7" s="58" t="str">
        <f>Fra!AB67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ak!AB19</f>
        <v/>
      </c>
      <c r="C8" s="58" t="str">
        <f>ak!AB43</f>
        <v/>
      </c>
      <c r="D8" s="58" t="e">
        <f t="shared" si="0"/>
        <v>#DIV/0!</v>
      </c>
      <c r="E8" s="58" t="str">
        <f>ak!AB67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gs!AB19</f>
        <v/>
      </c>
      <c r="C9" s="58" t="str">
        <f>gs!AB43</f>
        <v/>
      </c>
      <c r="D9" s="58" t="e">
        <f t="shared" si="0"/>
        <v>#DIV/0!</v>
      </c>
      <c r="E9" s="58" t="str">
        <f>gs!AB67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bio!AB19</f>
        <v/>
      </c>
      <c r="C10" s="58" t="str">
        <f>bio!AB43</f>
        <v/>
      </c>
      <c r="D10" s="58" t="e">
        <f t="shared" si="0"/>
        <v>#DIV/0!</v>
      </c>
      <c r="E10" s="58" t="str">
        <f>bio!AB67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wis!AB19</f>
        <v/>
      </c>
      <c r="C12" s="58" t="str">
        <f>wis!AB43</f>
        <v/>
      </c>
      <c r="D12" s="58" t="e">
        <f t="shared" si="0"/>
        <v>#DIV/0!</v>
      </c>
      <c r="E12" s="58" t="str">
        <f>wis!AB67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rek!AB19</f>
        <v/>
      </c>
      <c r="C13" s="58" t="str">
        <f>rek!AB43</f>
        <v/>
      </c>
      <c r="D13" s="58" t="e">
        <f t="shared" si="0"/>
        <v>#DIV/0!</v>
      </c>
      <c r="E13" s="58">
        <f>rek!AB7</f>
        <v>8.8000000000000007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nask!AB19</f>
        <v/>
      </c>
      <c r="C14" s="58" t="str">
        <f>nask!AB43</f>
        <v/>
      </c>
      <c r="D14" s="58" t="e">
        <f t="shared" si="0"/>
        <v>#DIV/0!</v>
      </c>
      <c r="E14" s="58" t="str">
        <f>nask!AB67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lb!AB19</f>
        <v/>
      </c>
      <c r="C15" s="58" t="str">
        <f>lb!AB43</f>
        <v/>
      </c>
      <c r="D15" s="58" t="e">
        <f t="shared" si="0"/>
        <v>#DIV/0!</v>
      </c>
      <c r="E15" s="58" t="str">
        <f>lb!AB67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gym!AB19</f>
        <v/>
      </c>
      <c r="C16" s="58" t="str">
        <f>gym!AB43</f>
        <v/>
      </c>
      <c r="D16" s="58" t="e">
        <f t="shared" si="0"/>
        <v>#DIV/0!</v>
      </c>
      <c r="E16" s="58" t="str">
        <f>gym!AB67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Economie!AB19</f>
        <v/>
      </c>
      <c r="C17" s="58" t="str">
        <f>Economie!AB43</f>
        <v/>
      </c>
      <c r="D17" s="58" t="e">
        <f t="shared" si="0"/>
        <v>#DIV/0!</v>
      </c>
      <c r="E17" s="58" t="str">
        <f>Economie!AB67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CKV!AB19</f>
        <v/>
      </c>
      <c r="C18" s="58" t="str">
        <f>CKV!AB43</f>
        <v/>
      </c>
      <c r="D18" s="58" t="e">
        <f t="shared" si="0"/>
        <v>#DIV/0!</v>
      </c>
      <c r="E18" s="58" t="str">
        <f>CKV!AB67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Basisblad!B24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Ne!AB20</f>
        <v/>
      </c>
      <c r="C4" s="58" t="str">
        <f>Ne!AB44</f>
        <v/>
      </c>
      <c r="D4" s="58" t="e">
        <f>AVERAGE(B4:C4)</f>
        <v>#DIV/0!</v>
      </c>
      <c r="E4" s="58" t="str">
        <f>Ne!AB68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En!AB20</f>
        <v/>
      </c>
      <c r="C5" s="58" t="str">
        <f>En!AB44</f>
        <v/>
      </c>
      <c r="D5" s="58" t="e">
        <f t="shared" ref="D5:D18" si="0">AVERAGE(B5:C5)</f>
        <v>#DIV/0!</v>
      </c>
      <c r="E5" s="58" t="str">
        <f>En!AB68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Du!AB20</f>
        <v/>
      </c>
      <c r="C6" s="58" t="str">
        <f>Du!AB44</f>
        <v/>
      </c>
      <c r="D6" s="58" t="e">
        <f t="shared" si="0"/>
        <v>#DIV/0!</v>
      </c>
      <c r="E6" s="58" t="str">
        <f>Du!AB68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Fra!AB20</f>
        <v/>
      </c>
      <c r="C7" s="58" t="str">
        <f>Fra!AB44</f>
        <v/>
      </c>
      <c r="D7" s="58" t="e">
        <f t="shared" si="0"/>
        <v>#DIV/0!</v>
      </c>
      <c r="E7" s="58" t="str">
        <f>Fra!AB68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ak!AB20</f>
        <v/>
      </c>
      <c r="C8" s="58" t="str">
        <f>ak!AB44</f>
        <v/>
      </c>
      <c r="D8" s="58" t="e">
        <f t="shared" si="0"/>
        <v>#DIV/0!</v>
      </c>
      <c r="E8" s="58" t="str">
        <f>ak!AB68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gs!AB20</f>
        <v/>
      </c>
      <c r="C9" s="58" t="str">
        <f>gs!AB44</f>
        <v/>
      </c>
      <c r="D9" s="58" t="e">
        <f t="shared" si="0"/>
        <v>#DIV/0!</v>
      </c>
      <c r="E9" s="58" t="str">
        <f>gs!AB68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bio!AB20</f>
        <v/>
      </c>
      <c r="C10" s="58" t="str">
        <f>bio!AB44</f>
        <v/>
      </c>
      <c r="D10" s="58" t="e">
        <f t="shared" si="0"/>
        <v>#DIV/0!</v>
      </c>
      <c r="E10" s="58" t="str">
        <f>bio!AB68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wis!AB20</f>
        <v/>
      </c>
      <c r="C12" s="58" t="str">
        <f>wis!AB44</f>
        <v/>
      </c>
      <c r="D12" s="58" t="e">
        <f t="shared" si="0"/>
        <v>#DIV/0!</v>
      </c>
      <c r="E12" s="58" t="str">
        <f>wis!AB68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rek!AB20</f>
        <v/>
      </c>
      <c r="C13" s="58" t="str">
        <f>rek!AB44</f>
        <v/>
      </c>
      <c r="D13" s="58" t="e">
        <f t="shared" si="0"/>
        <v>#DIV/0!</v>
      </c>
      <c r="E13" s="58">
        <f>rek!AB8</f>
        <v>9.1999999999999993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nask!AB20</f>
        <v/>
      </c>
      <c r="C14" s="58" t="str">
        <f>nask!AB44</f>
        <v/>
      </c>
      <c r="D14" s="58" t="e">
        <f t="shared" si="0"/>
        <v>#DIV/0!</v>
      </c>
      <c r="E14" s="58" t="str">
        <f>nask!AB68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lb!AB20</f>
        <v/>
      </c>
      <c r="C15" s="58" t="str">
        <f>lb!AB44</f>
        <v/>
      </c>
      <c r="D15" s="58" t="e">
        <f t="shared" si="0"/>
        <v>#DIV/0!</v>
      </c>
      <c r="E15" s="58" t="str">
        <f>lb!AB68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gym!AB20</f>
        <v/>
      </c>
      <c r="C16" s="58" t="str">
        <f>gym!AB44</f>
        <v/>
      </c>
      <c r="D16" s="58" t="e">
        <f t="shared" si="0"/>
        <v>#DIV/0!</v>
      </c>
      <c r="E16" s="58" t="str">
        <f>gym!AB68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Economie!AB20</f>
        <v/>
      </c>
      <c r="C17" s="58" t="str">
        <f>Economie!AB44</f>
        <v/>
      </c>
      <c r="D17" s="58" t="e">
        <f t="shared" si="0"/>
        <v>#DIV/0!</v>
      </c>
      <c r="E17" s="58" t="str">
        <f>Economie!AB68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CKV!AB20</f>
        <v/>
      </c>
      <c r="C18" s="58" t="str">
        <f>CKV!AB44</f>
        <v/>
      </c>
      <c r="D18" s="58" t="e">
        <f t="shared" si="0"/>
        <v>#DIV/0!</v>
      </c>
      <c r="E18" s="58" t="str">
        <f>CKV!AB68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Basisblad!B25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Ne!AB21</f>
        <v/>
      </c>
      <c r="C4" s="58" t="str">
        <f>Ne!AB45</f>
        <v/>
      </c>
      <c r="D4" s="58" t="e">
        <f>AVERAGE(B4:C4)</f>
        <v>#DIV/0!</v>
      </c>
      <c r="E4" s="58" t="str">
        <f>Ne!AB69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En!AB21</f>
        <v/>
      </c>
      <c r="C5" s="58" t="str">
        <f>En!AB45</f>
        <v/>
      </c>
      <c r="D5" s="58" t="e">
        <f t="shared" ref="D5:D18" si="0">AVERAGE(B5:C5)</f>
        <v>#DIV/0!</v>
      </c>
      <c r="E5" s="58" t="str">
        <f>En!AB69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Du!AB21</f>
        <v/>
      </c>
      <c r="C6" s="58" t="str">
        <f>Du!AB45</f>
        <v/>
      </c>
      <c r="D6" s="58" t="e">
        <f t="shared" si="0"/>
        <v>#DIV/0!</v>
      </c>
      <c r="E6" s="58" t="str">
        <f>Du!AB69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Fra!AB21</f>
        <v/>
      </c>
      <c r="C7" s="58" t="str">
        <f>Fra!AB45</f>
        <v/>
      </c>
      <c r="D7" s="58" t="e">
        <f t="shared" si="0"/>
        <v>#DIV/0!</v>
      </c>
      <c r="E7" s="58" t="str">
        <f>Fra!AB69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ak!AB21</f>
        <v/>
      </c>
      <c r="C8" s="58" t="str">
        <f>ak!AB45</f>
        <v/>
      </c>
      <c r="D8" s="58" t="e">
        <f t="shared" si="0"/>
        <v>#DIV/0!</v>
      </c>
      <c r="E8" s="58" t="str">
        <f>ak!AB69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gs!AB21</f>
        <v/>
      </c>
      <c r="C9" s="58" t="str">
        <f>gs!AB45</f>
        <v/>
      </c>
      <c r="D9" s="58" t="e">
        <f t="shared" si="0"/>
        <v>#DIV/0!</v>
      </c>
      <c r="E9" s="58" t="str">
        <f>gs!AB69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bio!AB21</f>
        <v/>
      </c>
      <c r="C10" s="58" t="str">
        <f>bio!AB45</f>
        <v/>
      </c>
      <c r="D10" s="58" t="e">
        <f t="shared" si="0"/>
        <v>#DIV/0!</v>
      </c>
      <c r="E10" s="58" t="str">
        <f>bio!AB69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wis!AB21</f>
        <v/>
      </c>
      <c r="C12" s="58" t="str">
        <f>wis!AB45</f>
        <v/>
      </c>
      <c r="D12" s="58" t="e">
        <f t="shared" si="0"/>
        <v>#DIV/0!</v>
      </c>
      <c r="E12" s="58" t="str">
        <f>wis!AB69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rek!AB21</f>
        <v/>
      </c>
      <c r="C13" s="58" t="str">
        <f>rek!AB45</f>
        <v/>
      </c>
      <c r="D13" s="58" t="e">
        <f t="shared" si="0"/>
        <v>#DIV/0!</v>
      </c>
      <c r="E13" s="58">
        <f>rek!AB9</f>
        <v>7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nask!AB21</f>
        <v/>
      </c>
      <c r="C14" s="58" t="str">
        <f>nask!AB45</f>
        <v/>
      </c>
      <c r="D14" s="58" t="e">
        <f t="shared" si="0"/>
        <v>#DIV/0!</v>
      </c>
      <c r="E14" s="58" t="str">
        <f>nask!AB69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lb!AB21</f>
        <v/>
      </c>
      <c r="C15" s="58" t="str">
        <f>lb!AB45</f>
        <v/>
      </c>
      <c r="D15" s="58" t="e">
        <f t="shared" si="0"/>
        <v>#DIV/0!</v>
      </c>
      <c r="E15" s="58" t="str">
        <f>lb!AB69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gym!AB21</f>
        <v/>
      </c>
      <c r="C16" s="58" t="str">
        <f>gym!AB45</f>
        <v/>
      </c>
      <c r="D16" s="58" t="e">
        <f t="shared" si="0"/>
        <v>#DIV/0!</v>
      </c>
      <c r="E16" s="58" t="str">
        <f>gym!AB69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Economie!AB21</f>
        <v/>
      </c>
      <c r="C17" s="58" t="str">
        <f>Economie!AB45</f>
        <v/>
      </c>
      <c r="D17" s="58" t="e">
        <f t="shared" si="0"/>
        <v>#DIV/0!</v>
      </c>
      <c r="E17" s="58" t="str">
        <f>Economie!AB69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CKV!AB21</f>
        <v/>
      </c>
      <c r="C18" s="58" t="str">
        <f>CKV!AB45</f>
        <v/>
      </c>
      <c r="D18" s="58" t="e">
        <f t="shared" si="0"/>
        <v>#DIV/0!</v>
      </c>
      <c r="E18" s="58" t="str">
        <f>CKV!AB69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24" sqref="G24"/>
    </sheetView>
  </sheetViews>
  <sheetFormatPr defaultRowHeight="12.75" x14ac:dyDescent="0.2"/>
  <cols>
    <col min="1" max="1" width="19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100" t="s">
        <v>14</v>
      </c>
      <c r="B1" s="101"/>
      <c r="C1" s="101"/>
      <c r="D1" s="101"/>
      <c r="E1" s="101"/>
      <c r="F1" s="101"/>
    </row>
    <row r="2" spans="1:6" ht="28.5" x14ac:dyDescent="0.45">
      <c r="A2" s="98" t="str">
        <f>Basisblad!B26</f>
        <v>"</v>
      </c>
      <c r="B2" s="99"/>
      <c r="C2" s="99"/>
      <c r="D2" s="99"/>
      <c r="E2" s="99"/>
      <c r="F2" s="99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Ne!AB22</f>
        <v/>
      </c>
      <c r="C4" s="58" t="str">
        <f>Ne!AB46</f>
        <v/>
      </c>
      <c r="D4" s="58" t="e">
        <f>AVERAGE(B4:C4)</f>
        <v>#DIV/0!</v>
      </c>
      <c r="E4" s="58" t="str">
        <f>Ne!AB70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En!AB22</f>
        <v/>
      </c>
      <c r="C5" s="58" t="str">
        <f>En!AB46</f>
        <v/>
      </c>
      <c r="D5" s="58" t="e">
        <f t="shared" ref="D5:D18" si="0">AVERAGE(B5:C5)</f>
        <v>#DIV/0!</v>
      </c>
      <c r="E5" s="58" t="str">
        <f>En!AB70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Du!AB22</f>
        <v/>
      </c>
      <c r="C6" s="58" t="str">
        <f>Du!AB46</f>
        <v/>
      </c>
      <c r="D6" s="58" t="e">
        <f t="shared" si="0"/>
        <v>#DIV/0!</v>
      </c>
      <c r="E6" s="58" t="str">
        <f>Du!AB70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Fra!AB22</f>
        <v/>
      </c>
      <c r="C7" s="58" t="str">
        <f>Fra!AB46</f>
        <v/>
      </c>
      <c r="D7" s="58" t="e">
        <f t="shared" si="0"/>
        <v>#DIV/0!</v>
      </c>
      <c r="E7" s="58" t="str">
        <f>Fra!AB70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ak!AB22</f>
        <v/>
      </c>
      <c r="C8" s="58" t="str">
        <f>ak!AB46</f>
        <v/>
      </c>
      <c r="D8" s="58" t="e">
        <f t="shared" si="0"/>
        <v>#DIV/0!</v>
      </c>
      <c r="E8" s="58" t="str">
        <f>ak!AB70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gs!AB22</f>
        <v/>
      </c>
      <c r="C9" s="58" t="str">
        <f>gs!AB46</f>
        <v/>
      </c>
      <c r="D9" s="58" t="e">
        <f t="shared" si="0"/>
        <v>#DIV/0!</v>
      </c>
      <c r="E9" s="58" t="str">
        <f>gs!AB70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bio!AB22</f>
        <v/>
      </c>
      <c r="C10" s="58" t="str">
        <f>bio!AB46</f>
        <v/>
      </c>
      <c r="D10" s="58" t="e">
        <f t="shared" si="0"/>
        <v>#DIV/0!</v>
      </c>
      <c r="E10" s="58" t="str">
        <f>bio!AB70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wis!AB22</f>
        <v/>
      </c>
      <c r="C12" s="58" t="str">
        <f>wis!AB46</f>
        <v/>
      </c>
      <c r="D12" s="58" t="e">
        <f t="shared" si="0"/>
        <v>#DIV/0!</v>
      </c>
      <c r="E12" s="58" t="str">
        <f>wis!AB70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rek!AB22</f>
        <v/>
      </c>
      <c r="C13" s="58" t="str">
        <f>rek!AB46</f>
        <v/>
      </c>
      <c r="D13" s="58" t="e">
        <f t="shared" si="0"/>
        <v>#DIV/0!</v>
      </c>
      <c r="E13" s="58" t="str">
        <f>rek!AB70</f>
        <v/>
      </c>
      <c r="F13" s="58" t="e">
        <f t="shared" si="1"/>
        <v>#DIV/0!</v>
      </c>
    </row>
    <row r="14" spans="1:6" ht="15.75" x14ac:dyDescent="0.25">
      <c r="A14" s="54" t="s">
        <v>50</v>
      </c>
      <c r="B14" s="58" t="str">
        <f>nask!AB22</f>
        <v/>
      </c>
      <c r="C14" s="58" t="str">
        <f>nask!AB46</f>
        <v/>
      </c>
      <c r="D14" s="58" t="e">
        <f t="shared" si="0"/>
        <v>#DIV/0!</v>
      </c>
      <c r="E14" s="58" t="str">
        <f>nask!AB70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lb!AB22</f>
        <v/>
      </c>
      <c r="C15" s="58" t="str">
        <f>lb!AB46</f>
        <v/>
      </c>
      <c r="D15" s="58" t="e">
        <f t="shared" si="0"/>
        <v>#DIV/0!</v>
      </c>
      <c r="E15" s="58" t="str">
        <f>lb!AB70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gym!AB22</f>
        <v/>
      </c>
      <c r="C16" s="58" t="str">
        <f>gym!AB46</f>
        <v/>
      </c>
      <c r="D16" s="58" t="e">
        <f t="shared" si="0"/>
        <v>#DIV/0!</v>
      </c>
      <c r="E16" s="58" t="str">
        <f>gym!AB70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Economie!AB22</f>
        <v/>
      </c>
      <c r="C17" s="58" t="str">
        <f>Economie!AB46</f>
        <v/>
      </c>
      <c r="D17" s="58" t="e">
        <f t="shared" si="0"/>
        <v>#DIV/0!</v>
      </c>
      <c r="E17" s="58" t="str">
        <f>Economie!AB70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CKV!AB22</f>
        <v/>
      </c>
      <c r="C18" s="58" t="str">
        <f>CKV!AB46</f>
        <v/>
      </c>
      <c r="D18" s="58" t="e">
        <f t="shared" si="0"/>
        <v>#DIV/0!</v>
      </c>
      <c r="E18" s="58" t="str">
        <f>CKV!AB70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FF0000"/>
    <pageSetUpPr fitToPage="1"/>
  </sheetPr>
  <dimension ref="A1:AZ70"/>
  <sheetViews>
    <sheetView tabSelected="1" zoomScaleNormal="100" workbookViewId="0">
      <pane xSplit="2" topLeftCell="C1" activePane="topRight" state="frozen"/>
      <selection pane="topRight" activeCell="G8" sqref="G8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0" width="5" style="8" customWidth="1"/>
    <col min="21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6" width="5" style="8" customWidth="1"/>
    <col min="37" max="37" width="5.85546875" style="8" customWidth="1"/>
    <col min="38" max="39" width="5.5703125" style="1" customWidth="1"/>
    <col min="40" max="59" width="3.5703125" style="1" customWidth="1"/>
    <col min="60" max="16384" width="9.140625" style="1"/>
  </cols>
  <sheetData>
    <row r="1" spans="1:52" ht="32.25" customHeight="1" x14ac:dyDescent="0.4">
      <c r="A1" s="21" t="s">
        <v>54</v>
      </c>
      <c r="B1" s="22" t="s">
        <v>17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49"/>
      <c r="AE1" s="49"/>
      <c r="AF1" s="49"/>
      <c r="AG1" s="35"/>
      <c r="AH1" s="35"/>
      <c r="AI1" s="35"/>
      <c r="AJ1" s="35"/>
      <c r="AK1" s="35"/>
      <c r="AL1" s="35"/>
      <c r="AM1" s="35"/>
    </row>
    <row r="2" spans="1:52" s="3" customFormat="1" ht="99.75" customHeight="1" x14ac:dyDescent="0.35">
      <c r="A2" s="27"/>
      <c r="B2" s="28" t="s">
        <v>46</v>
      </c>
      <c r="C2" s="31"/>
      <c r="D2" s="14" t="s">
        <v>73</v>
      </c>
      <c r="E2" s="14" t="s">
        <v>76</v>
      </c>
      <c r="F2" s="14" t="s">
        <v>90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86</v>
      </c>
      <c r="T2" s="17"/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2" s="5" customFormat="1" ht="15" customHeight="1" x14ac:dyDescent="0.2">
      <c r="A3" s="11">
        <v>1</v>
      </c>
      <c r="B3" s="12">
        <f>Basisblad!B7</f>
        <v>1</v>
      </c>
      <c r="C3" s="33"/>
      <c r="D3" s="48">
        <v>8.3000000000000007</v>
      </c>
      <c r="E3" s="48">
        <v>7.8</v>
      </c>
      <c r="F3" s="48">
        <v>7.5</v>
      </c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7.8666666666666671</v>
      </c>
      <c r="R3" s="23" t="s">
        <v>43</v>
      </c>
      <c r="S3" s="48">
        <v>5.5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5.5</v>
      </c>
      <c r="AB3" s="46">
        <f>IF(COUNT(Q3,AA3)=0,"",AVERAGE(D3:P3,S3:Z3,S3:Z3))</f>
        <v>6.92</v>
      </c>
      <c r="AC3" s="47">
        <f>AB3</f>
        <v>6.92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" customHeight="1" x14ac:dyDescent="0.2">
      <c r="A4" s="11">
        <v>2</v>
      </c>
      <c r="B4" s="12">
        <f>Basisblad!B8</f>
        <v>12</v>
      </c>
      <c r="C4" s="34"/>
      <c r="D4" s="48">
        <v>4</v>
      </c>
      <c r="E4" s="48">
        <v>1.8</v>
      </c>
      <c r="F4" s="48">
        <v>3.3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3.0333333333333332</v>
      </c>
      <c r="R4" s="32"/>
      <c r="S4" s="48">
        <v>4.4000000000000004</v>
      </c>
      <c r="T4" s="48"/>
      <c r="U4" s="48"/>
      <c r="V4" s="48"/>
      <c r="W4" s="48"/>
      <c r="X4" s="48"/>
      <c r="Y4" s="48"/>
      <c r="Z4" s="48"/>
      <c r="AA4" s="30">
        <f t="shared" si="1"/>
        <v>4.4000000000000004</v>
      </c>
      <c r="AB4" s="46">
        <f t="shared" ref="AB4:AB22" si="2">IF(COUNT(Q4,AA4)=0,"",AVERAGE(D4:P4,S4:Z4,S4:Z4))</f>
        <v>3.5799999999999996</v>
      </c>
      <c r="AC4" s="47">
        <f t="shared" ref="AC4:AC19" si="3">AB4</f>
        <v>3.5799999999999996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52" ht="15" customHeight="1" x14ac:dyDescent="0.2">
      <c r="A5" s="11">
        <v>3</v>
      </c>
      <c r="B5" s="12">
        <f>Basisblad!B9</f>
        <v>50</v>
      </c>
      <c r="C5" s="33"/>
      <c r="D5" s="48">
        <v>9.4</v>
      </c>
      <c r="E5" s="48">
        <v>6.1</v>
      </c>
      <c r="F5" s="48">
        <v>8.3000000000000007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7.9333333333333336</v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>
        <f t="shared" si="2"/>
        <v>7.9333333333333336</v>
      </c>
      <c r="AC5" s="47">
        <f t="shared" si="3"/>
        <v>7.9333333333333336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52" ht="15" customHeight="1" x14ac:dyDescent="0.2">
      <c r="A6" s="11">
        <v>4</v>
      </c>
      <c r="B6" s="12">
        <f>Basisblad!B10</f>
        <v>14</v>
      </c>
      <c r="C6" s="33"/>
      <c r="D6" s="48">
        <v>3.6</v>
      </c>
      <c r="E6" s="48">
        <v>4.8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4.2</v>
      </c>
      <c r="R6" s="32"/>
      <c r="S6" s="48">
        <v>2.2999999999999998</v>
      </c>
      <c r="T6" s="48"/>
      <c r="U6" s="48"/>
      <c r="V6" s="48"/>
      <c r="W6" s="48"/>
      <c r="X6" s="48"/>
      <c r="Y6" s="48"/>
      <c r="Z6" s="48"/>
      <c r="AA6" s="30">
        <f t="shared" si="1"/>
        <v>2.2999999999999998</v>
      </c>
      <c r="AB6" s="46">
        <f t="shared" si="2"/>
        <v>3.25</v>
      </c>
      <c r="AC6" s="47">
        <f t="shared" si="3"/>
        <v>3.25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52" ht="15" customHeight="1" x14ac:dyDescent="0.2">
      <c r="A7" s="11">
        <v>5</v>
      </c>
      <c r="B7" s="12">
        <f>Basisblad!B11</f>
        <v>11</v>
      </c>
      <c r="C7" s="33"/>
      <c r="D7" s="48">
        <v>8.6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8.6</v>
      </c>
      <c r="R7" s="32"/>
      <c r="S7" s="48">
        <v>1.3</v>
      </c>
      <c r="T7" s="48"/>
      <c r="U7" s="48"/>
      <c r="V7" s="48"/>
      <c r="W7" s="48"/>
      <c r="X7" s="48"/>
      <c r="Y7" s="48"/>
      <c r="Z7" s="48"/>
      <c r="AA7" s="30">
        <f t="shared" si="1"/>
        <v>1.3</v>
      </c>
      <c r="AB7" s="46">
        <f t="shared" si="2"/>
        <v>3.7333333333333338</v>
      </c>
      <c r="AC7" s="47">
        <f t="shared" si="3"/>
        <v>3.7333333333333338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52" ht="15" customHeight="1" x14ac:dyDescent="0.2">
      <c r="A8" s="11">
        <v>6</v>
      </c>
      <c r="B8" s="12">
        <f>Basisblad!B12</f>
        <v>1607</v>
      </c>
      <c r="C8" s="33"/>
      <c r="D8" s="48">
        <v>2.2999999999999998</v>
      </c>
      <c r="E8" s="48">
        <v>1</v>
      </c>
      <c r="F8" s="48">
        <v>6.1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3.1333333333333329</v>
      </c>
      <c r="R8" s="32"/>
      <c r="S8" s="48"/>
      <c r="T8" s="48"/>
      <c r="U8" s="48"/>
      <c r="V8" s="48"/>
      <c r="W8" s="48"/>
      <c r="X8" s="48"/>
      <c r="Y8" s="48"/>
      <c r="Z8" s="48"/>
      <c r="AA8" s="30" t="str">
        <f t="shared" si="1"/>
        <v/>
      </c>
      <c r="AB8" s="46">
        <f t="shared" si="2"/>
        <v>3.1333333333333329</v>
      </c>
      <c r="AC8" s="47">
        <f t="shared" si="3"/>
        <v>3.1333333333333329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52" ht="15" customHeight="1" x14ac:dyDescent="0.2">
      <c r="A9" s="11">
        <v>7</v>
      </c>
      <c r="B9" s="12">
        <f>Basisblad!B13</f>
        <v>7</v>
      </c>
      <c r="C9" s="33"/>
      <c r="D9" s="48">
        <v>9.4</v>
      </c>
      <c r="E9" s="48">
        <v>6.6</v>
      </c>
      <c r="F9" s="48">
        <v>8.3000000000000007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8.1</v>
      </c>
      <c r="R9" s="32"/>
      <c r="S9" s="48">
        <v>4.7</v>
      </c>
      <c r="T9" s="48"/>
      <c r="U9" s="48"/>
      <c r="V9" s="48"/>
      <c r="W9" s="48"/>
      <c r="X9" s="48"/>
      <c r="Y9" s="48"/>
      <c r="Z9" s="48"/>
      <c r="AA9" s="30">
        <f t="shared" si="1"/>
        <v>4.7</v>
      </c>
      <c r="AB9" s="46">
        <f t="shared" si="2"/>
        <v>6.74</v>
      </c>
      <c r="AC9" s="47">
        <f t="shared" si="3"/>
        <v>6.74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52" ht="15" customHeight="1" x14ac:dyDescent="0.2">
      <c r="A10" s="11">
        <v>8</v>
      </c>
      <c r="B10" s="12">
        <f>Basisblad!B14</f>
        <v>17</v>
      </c>
      <c r="C10" s="33"/>
      <c r="D10" s="48"/>
      <c r="E10" s="48">
        <v>4.8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4.8</v>
      </c>
      <c r="R10" s="32"/>
      <c r="S10" s="48"/>
      <c r="T10" s="48"/>
      <c r="U10" s="48"/>
      <c r="V10" s="48"/>
      <c r="W10" s="48"/>
      <c r="X10" s="48"/>
      <c r="Y10" s="48"/>
      <c r="Z10" s="48"/>
      <c r="AA10" s="30" t="str">
        <f t="shared" si="1"/>
        <v/>
      </c>
      <c r="AB10" s="46">
        <f t="shared" si="2"/>
        <v>4.8</v>
      </c>
      <c r="AC10" s="47">
        <f t="shared" si="3"/>
        <v>4.8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52" ht="15" customHeight="1" x14ac:dyDescent="0.2">
      <c r="A11" s="11">
        <v>9</v>
      </c>
      <c r="B11" s="12">
        <f>Basisblad!B15</f>
        <v>21</v>
      </c>
      <c r="C11" s="33"/>
      <c r="D11" s="48">
        <v>4.4000000000000004</v>
      </c>
      <c r="E11" s="48">
        <v>9.4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6.9</v>
      </c>
      <c r="R11" s="32"/>
      <c r="S11" s="48">
        <v>5.6</v>
      </c>
      <c r="T11" s="48"/>
      <c r="U11" s="48"/>
      <c r="V11" s="48"/>
      <c r="W11" s="48"/>
      <c r="X11" s="48"/>
      <c r="Y11" s="48"/>
      <c r="Z11" s="48"/>
      <c r="AA11" s="30">
        <f t="shared" si="1"/>
        <v>5.6</v>
      </c>
      <c r="AB11" s="46">
        <f t="shared" si="2"/>
        <v>6.25</v>
      </c>
      <c r="AC11" s="47">
        <f t="shared" si="3"/>
        <v>6.25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52" ht="15" customHeight="1" x14ac:dyDescent="0.2">
      <c r="A12" s="11">
        <v>10</v>
      </c>
      <c r="B12" s="12">
        <f>Basisblad!B16</f>
        <v>3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52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52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52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52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1"/>
      <c r="AE20" s="1"/>
      <c r="AF20" s="1"/>
      <c r="AG20" s="1"/>
      <c r="AH20" s="1"/>
      <c r="AI20" s="1"/>
      <c r="AJ20" s="1"/>
      <c r="AK20" s="1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1"/>
      <c r="AE21" s="1"/>
      <c r="AF21" s="1"/>
      <c r="AG21" s="1"/>
      <c r="AH21" s="1"/>
      <c r="AI21" s="1"/>
      <c r="AJ21" s="1"/>
      <c r="AK21" s="1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1"/>
      <c r="AE22" s="1"/>
      <c r="AF22" s="1"/>
      <c r="AG22" s="1"/>
      <c r="AH22" s="1"/>
      <c r="AI22" s="1"/>
      <c r="AJ22" s="1"/>
      <c r="AK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9" ht="26.25" x14ac:dyDescent="0.4">
      <c r="A25" s="21" t="s">
        <v>55</v>
      </c>
      <c r="B25" s="22" t="s">
        <v>17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  <c r="AK25" s="1"/>
    </row>
    <row r="26" spans="1:39" ht="82.5" x14ac:dyDescent="0.35">
      <c r="A26" s="27"/>
      <c r="B26" s="28" t="s">
        <v>46</v>
      </c>
      <c r="C26" s="31"/>
      <c r="D26" s="14"/>
      <c r="E26" s="14"/>
      <c r="F26" s="14"/>
      <c r="G26" s="15"/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  <c r="AD26" s="1"/>
      <c r="AE26" s="1"/>
      <c r="AF26" s="1"/>
      <c r="AG26" s="1"/>
      <c r="AH26" s="1"/>
      <c r="AI26" s="1"/>
      <c r="AJ26" s="1"/>
      <c r="AK26" s="1"/>
    </row>
    <row r="27" spans="1:3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/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  <c r="AK27" s="1"/>
    </row>
    <row r="28" spans="1:3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  <c r="AK28" s="1"/>
    </row>
    <row r="29" spans="1:3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  <c r="AK29" s="1"/>
    </row>
    <row r="30" spans="1:39" ht="15" customHeight="1" x14ac:dyDescent="0.2">
      <c r="A30" s="11">
        <v>4</v>
      </c>
      <c r="B30" s="12">
        <f t="shared" si="7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  <c r="AK30" s="1"/>
    </row>
    <row r="31" spans="1:39" ht="15" customHeight="1" x14ac:dyDescent="0.2">
      <c r="A31" s="11">
        <v>5</v>
      </c>
      <c r="B31" s="12">
        <f t="shared" si="7"/>
        <v>11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  <c r="AK31" s="1"/>
    </row>
    <row r="32" spans="1:39" ht="15" customHeight="1" x14ac:dyDescent="0.2">
      <c r="A32" s="11">
        <v>6</v>
      </c>
      <c r="B32" s="12">
        <f t="shared" si="7"/>
        <v>1607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  <c r="AK32" s="1"/>
    </row>
    <row r="33" spans="1:37" ht="15" customHeight="1" x14ac:dyDescent="0.2">
      <c r="A33" s="11">
        <v>7</v>
      </c>
      <c r="B33" s="12">
        <f t="shared" si="7"/>
        <v>7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  <c r="AK33" s="1"/>
    </row>
    <row r="34" spans="1:37" ht="15" customHeight="1" x14ac:dyDescent="0.2">
      <c r="A34" s="11">
        <v>8</v>
      </c>
      <c r="B34" s="12">
        <f t="shared" si="7"/>
        <v>17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  <c r="AK34" s="1"/>
    </row>
    <row r="35" spans="1:37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  <c r="AK35" s="1"/>
    </row>
    <row r="36" spans="1:37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  <c r="AK36" s="1"/>
    </row>
    <row r="37" spans="1:37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  <c r="AK37" s="1"/>
    </row>
    <row r="38" spans="1:37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  <c r="AK38" s="1"/>
    </row>
    <row r="39" spans="1:37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  <c r="AK39" s="1"/>
    </row>
    <row r="40" spans="1:37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  <c r="AK40" s="1"/>
    </row>
    <row r="41" spans="1:37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  <c r="AK41" s="1"/>
    </row>
    <row r="42" spans="1:37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  <c r="AK43" s="1"/>
    </row>
    <row r="44" spans="1:37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  <c r="AK45" s="1"/>
    </row>
    <row r="46" spans="1:37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C47" s="8"/>
      <c r="D47" s="8"/>
      <c r="J47" s="9"/>
      <c r="K47" s="9"/>
      <c r="L47" s="9"/>
      <c r="M47" s="9"/>
      <c r="N47" s="9"/>
      <c r="O47" s="9"/>
      <c r="P47" s="9"/>
      <c r="U47" s="8"/>
      <c r="AA47" s="8"/>
      <c r="AB47" s="1"/>
      <c r="AC47" s="1"/>
    </row>
    <row r="48" spans="1:37" x14ac:dyDescent="0.2">
      <c r="C48" s="8"/>
      <c r="D48" s="8"/>
      <c r="J48" s="9"/>
      <c r="K48" s="9"/>
      <c r="L48" s="9"/>
      <c r="M48" s="9"/>
      <c r="N48" s="9"/>
      <c r="O48" s="9"/>
      <c r="P48" s="9"/>
      <c r="U48" s="8"/>
      <c r="AA48" s="8"/>
      <c r="AB48" s="1"/>
      <c r="AC48" s="1"/>
    </row>
    <row r="49" spans="1:29" ht="26.25" x14ac:dyDescent="0.4">
      <c r="A49" s="21" t="s">
        <v>56</v>
      </c>
      <c r="B49" s="22" t="s">
        <v>17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qmA5yE+oj0Nt6DRh7QqsPpCPNsQqtxgzRa6rhV5dxpqGSu+5c3+LX9gFcKqNBBmHZzIYuvs7GgaU7IWsrcZTwg==" saltValue="Ru9LZgs/k4aJ1e8gq1Kiug==" spinCount="100000" sheet="1" objects="1" scenarios="1" selectLockedCells="1"/>
  <conditionalFormatting sqref="AA2:AB2 Q2">
    <cfRule type="cellIs" dxfId="167" priority="14" stopIfTrue="1" operator="lessThan">
      <formula>6</formula>
    </cfRule>
  </conditionalFormatting>
  <conditionalFormatting sqref="AA3:AA8 Q10:Q22 AA10:AA22 Q3:Q8">
    <cfRule type="cellIs" dxfId="166" priority="13" stopIfTrue="1" operator="lessThan">
      <formula>6</formula>
    </cfRule>
  </conditionalFormatting>
  <conditionalFormatting sqref="AA16:AA18">
    <cfRule type="cellIs" dxfId="165" priority="12" stopIfTrue="1" operator="lessThan">
      <formula>6</formula>
    </cfRule>
  </conditionalFormatting>
  <conditionalFormatting sqref="Q9 AA9">
    <cfRule type="cellIs" dxfId="164" priority="11" stopIfTrue="1" operator="lessThan">
      <formula>6</formula>
    </cfRule>
  </conditionalFormatting>
  <conditionalFormatting sqref="AA26 Q26">
    <cfRule type="cellIs" dxfId="163" priority="10" stopIfTrue="1" operator="lessThan">
      <formula>6</formula>
    </cfRule>
  </conditionalFormatting>
  <conditionalFormatting sqref="Q27:Q32 AA27:AA32 Q34:Q46 AA34:AA46">
    <cfRule type="cellIs" dxfId="162" priority="9" stopIfTrue="1" operator="lessThan">
      <formula>6</formula>
    </cfRule>
  </conditionalFormatting>
  <conditionalFormatting sqref="AA40:AA42">
    <cfRule type="cellIs" dxfId="161" priority="8" stopIfTrue="1" operator="lessThan">
      <formula>6</formula>
    </cfRule>
  </conditionalFormatting>
  <conditionalFormatting sqref="Q33 AA33">
    <cfRule type="cellIs" dxfId="160" priority="7" stopIfTrue="1" operator="lessThan">
      <formula>6</formula>
    </cfRule>
  </conditionalFormatting>
  <conditionalFormatting sqref="AA50 Q50">
    <cfRule type="cellIs" dxfId="159" priority="6" stopIfTrue="1" operator="lessThan">
      <formula>6</formula>
    </cfRule>
  </conditionalFormatting>
  <conditionalFormatting sqref="Q51:Q56 AA51:AA56 Q58:Q70 AA58:AA70">
    <cfRule type="cellIs" dxfId="158" priority="5" stopIfTrue="1" operator="lessThan">
      <formula>6</formula>
    </cfRule>
  </conditionalFormatting>
  <conditionalFormatting sqref="AA64:AA66">
    <cfRule type="cellIs" dxfId="157" priority="4" stopIfTrue="1" operator="lessThan">
      <formula>6</formula>
    </cfRule>
  </conditionalFormatting>
  <conditionalFormatting sqref="Q57 AA57">
    <cfRule type="cellIs" dxfId="156" priority="3" stopIfTrue="1" operator="lessThan">
      <formula>6</formula>
    </cfRule>
  </conditionalFormatting>
  <conditionalFormatting sqref="AB26">
    <cfRule type="cellIs" dxfId="155" priority="2" stopIfTrue="1" operator="lessThan">
      <formula>6</formula>
    </cfRule>
  </conditionalFormatting>
  <conditionalFormatting sqref="AB50">
    <cfRule type="cellIs" dxfId="154" priority="1" stopIfTrue="1" operator="lessThan">
      <formula>6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70"/>
  <sheetViews>
    <sheetView topLeftCell="B1" zoomScaleNormal="100" workbookViewId="0">
      <selection activeCell="I5" sqref="I5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0" width="5" style="8" customWidth="1"/>
    <col min="21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6" width="5" style="8" customWidth="1"/>
    <col min="37" max="37" width="5.85546875" style="8" customWidth="1"/>
    <col min="38" max="39" width="5.5703125" style="1" customWidth="1"/>
    <col min="40" max="59" width="3.5703125" style="1" customWidth="1"/>
    <col min="60" max="16384" width="9.140625" style="1"/>
  </cols>
  <sheetData>
    <row r="1" spans="1:52" ht="32.25" customHeight="1" x14ac:dyDescent="0.4">
      <c r="A1" s="21" t="s">
        <v>54</v>
      </c>
      <c r="B1" s="22" t="s">
        <v>18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49"/>
      <c r="AE1" s="49"/>
      <c r="AF1" s="49"/>
      <c r="AG1" s="35"/>
      <c r="AH1" s="35"/>
      <c r="AI1" s="35"/>
      <c r="AJ1" s="35"/>
      <c r="AK1" s="35"/>
      <c r="AL1" s="35"/>
      <c r="AM1" s="35"/>
    </row>
    <row r="2" spans="1:52" s="3" customFormat="1" ht="99.75" customHeight="1" x14ac:dyDescent="0.35">
      <c r="A2" s="27"/>
      <c r="B2" s="28" t="s">
        <v>46</v>
      </c>
      <c r="C2" s="31"/>
      <c r="D2" s="14" t="s">
        <v>69</v>
      </c>
      <c r="E2" s="14" t="s">
        <v>78</v>
      </c>
      <c r="F2" s="14" t="s">
        <v>88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2" s="5" customFormat="1" ht="15" customHeight="1" x14ac:dyDescent="0.2">
      <c r="A3" s="11">
        <v>1</v>
      </c>
      <c r="B3" s="12">
        <f>Basisblad!B7</f>
        <v>1</v>
      </c>
      <c r="C3" s="33"/>
      <c r="D3" s="48">
        <v>3.6</v>
      </c>
      <c r="E3" s="48">
        <v>3.1</v>
      </c>
      <c r="F3" s="48">
        <v>5.3</v>
      </c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4</v>
      </c>
      <c r="R3" s="23" t="s">
        <v>43</v>
      </c>
      <c r="S3" s="48">
        <v>3.5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3.5</v>
      </c>
      <c r="AB3" s="46">
        <f>IF(COUNT(Q3,AA3)=0,"",AVERAGE(D3:P3,S3:Z3,S3:Z3))</f>
        <v>3.8</v>
      </c>
      <c r="AC3" s="47">
        <f>AB3</f>
        <v>3.8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" customHeight="1" x14ac:dyDescent="0.2">
      <c r="A4" s="11">
        <v>2</v>
      </c>
      <c r="B4" s="12">
        <f>Basisblad!B8</f>
        <v>12</v>
      </c>
      <c r="C4" s="34"/>
      <c r="D4" s="48">
        <v>4.8</v>
      </c>
      <c r="E4" s="48">
        <v>4.5999999999999996</v>
      </c>
      <c r="F4" s="48">
        <v>4.4000000000000004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4.5999999999999996</v>
      </c>
      <c r="R4" s="32"/>
      <c r="S4" s="48">
        <v>4.7</v>
      </c>
      <c r="T4" s="48"/>
      <c r="U4" s="48"/>
      <c r="V4" s="48"/>
      <c r="W4" s="48"/>
      <c r="X4" s="48"/>
      <c r="Y4" s="48"/>
      <c r="Z4" s="48"/>
      <c r="AA4" s="30">
        <f t="shared" si="1"/>
        <v>4.7</v>
      </c>
      <c r="AB4" s="46">
        <f t="shared" ref="AB4:AB22" si="2">IF(COUNT(Q4,AA4)=0,"",AVERAGE(D4:P4,S4:Z4,S4:Z4))</f>
        <v>4.6399999999999997</v>
      </c>
      <c r="AC4" s="47">
        <f t="shared" ref="AC4:AC19" si="3">AB4</f>
        <v>4.6399999999999997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52" ht="15" customHeight="1" x14ac:dyDescent="0.2">
      <c r="A5" s="11">
        <v>3</v>
      </c>
      <c r="B5" s="12">
        <f>Basisblad!B9</f>
        <v>50</v>
      </c>
      <c r="C5" s="33"/>
      <c r="D5" s="48">
        <v>9.1999999999999993</v>
      </c>
      <c r="E5" s="48">
        <v>4.5999999999999996</v>
      </c>
      <c r="F5" s="48">
        <v>9.4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7.7333333333333334</v>
      </c>
      <c r="R5" s="32"/>
      <c r="S5" s="48">
        <v>6.9</v>
      </c>
      <c r="T5" s="48"/>
      <c r="U5" s="48"/>
      <c r="V5" s="48"/>
      <c r="W5" s="48"/>
      <c r="X5" s="48"/>
      <c r="Y5" s="48"/>
      <c r="Z5" s="48"/>
      <c r="AA5" s="30">
        <f t="shared" si="1"/>
        <v>6.9</v>
      </c>
      <c r="AB5" s="46">
        <f t="shared" si="2"/>
        <v>7.4</v>
      </c>
      <c r="AC5" s="47">
        <f t="shared" si="3"/>
        <v>7.4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52" ht="15" customHeight="1" x14ac:dyDescent="0.2">
      <c r="A6" s="11">
        <v>4</v>
      </c>
      <c r="B6" s="12">
        <f>Basisblad!B10</f>
        <v>14</v>
      </c>
      <c r="C6" s="33"/>
      <c r="D6" s="48">
        <v>2.9</v>
      </c>
      <c r="E6" s="48">
        <v>4</v>
      </c>
      <c r="F6" s="48">
        <v>5.7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4.2</v>
      </c>
      <c r="R6" s="32"/>
      <c r="S6" s="48">
        <v>3.3</v>
      </c>
      <c r="T6" s="48"/>
      <c r="U6" s="48"/>
      <c r="V6" s="48"/>
      <c r="W6" s="48"/>
      <c r="X6" s="48"/>
      <c r="Y6" s="48"/>
      <c r="Z6" s="48"/>
      <c r="AA6" s="30">
        <f t="shared" si="1"/>
        <v>3.3</v>
      </c>
      <c r="AB6" s="46">
        <f t="shared" si="2"/>
        <v>3.8400000000000007</v>
      </c>
      <c r="AC6" s="47">
        <f t="shared" si="3"/>
        <v>3.8400000000000007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52" ht="15" customHeight="1" x14ac:dyDescent="0.2">
      <c r="A7" s="11">
        <v>5</v>
      </c>
      <c r="B7" s="12">
        <f>Basisblad!B11</f>
        <v>11</v>
      </c>
      <c r="C7" s="33"/>
      <c r="D7" s="48">
        <v>6.1</v>
      </c>
      <c r="E7" s="48">
        <v>10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8.0500000000000007</v>
      </c>
      <c r="R7" s="32"/>
      <c r="S7" s="48">
        <v>4.3</v>
      </c>
      <c r="T7" s="48"/>
      <c r="U7" s="48"/>
      <c r="V7" s="48"/>
      <c r="W7" s="48"/>
      <c r="X7" s="48"/>
      <c r="Y7" s="48"/>
      <c r="Z7" s="48"/>
      <c r="AA7" s="30">
        <f t="shared" si="1"/>
        <v>4.3</v>
      </c>
      <c r="AB7" s="46">
        <f t="shared" si="2"/>
        <v>6.1750000000000007</v>
      </c>
      <c r="AC7" s="47">
        <f t="shared" si="3"/>
        <v>6.1750000000000007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52" ht="15" customHeight="1" x14ac:dyDescent="0.2">
      <c r="A8" s="11">
        <v>6</v>
      </c>
      <c r="B8" s="12">
        <f>Basisblad!B12</f>
        <v>1607</v>
      </c>
      <c r="C8" s="33"/>
      <c r="D8" s="48">
        <v>3.6</v>
      </c>
      <c r="E8" s="48"/>
      <c r="F8" s="48">
        <v>6.9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5.25</v>
      </c>
      <c r="R8" s="32"/>
      <c r="S8" s="48">
        <v>5.8</v>
      </c>
      <c r="T8" s="48"/>
      <c r="U8" s="48"/>
      <c r="V8" s="48"/>
      <c r="W8" s="48"/>
      <c r="X8" s="48"/>
      <c r="Y8" s="48"/>
      <c r="Z8" s="48"/>
      <c r="AA8" s="30">
        <f t="shared" si="1"/>
        <v>5.8</v>
      </c>
      <c r="AB8" s="46">
        <f t="shared" si="2"/>
        <v>5.5250000000000004</v>
      </c>
      <c r="AC8" s="47">
        <f t="shared" si="3"/>
        <v>5.5250000000000004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52" ht="15" customHeight="1" x14ac:dyDescent="0.2">
      <c r="A9" s="11">
        <v>7</v>
      </c>
      <c r="B9" s="12">
        <f>Basisblad!B13</f>
        <v>7</v>
      </c>
      <c r="C9" s="33"/>
      <c r="D9" s="48">
        <v>6.9</v>
      </c>
      <c r="E9" s="48">
        <v>6.6</v>
      </c>
      <c r="F9" s="48">
        <v>9.3000000000000007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7.6000000000000005</v>
      </c>
      <c r="R9" s="32"/>
      <c r="S9" s="48">
        <v>6.5</v>
      </c>
      <c r="T9" s="48"/>
      <c r="U9" s="48"/>
      <c r="V9" s="48"/>
      <c r="W9" s="48"/>
      <c r="X9" s="48"/>
      <c r="Y9" s="48"/>
      <c r="Z9" s="48"/>
      <c r="AA9" s="30">
        <f t="shared" si="1"/>
        <v>6.5</v>
      </c>
      <c r="AB9" s="46">
        <f t="shared" si="2"/>
        <v>7.1599999999999993</v>
      </c>
      <c r="AC9" s="47">
        <f t="shared" si="3"/>
        <v>7.1599999999999993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52" ht="15" customHeight="1" x14ac:dyDescent="0.2">
      <c r="A10" s="11">
        <v>8</v>
      </c>
      <c r="B10" s="12">
        <f>Basisblad!B14</f>
        <v>17</v>
      </c>
      <c r="C10" s="33"/>
      <c r="D10" s="48">
        <v>9.1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9.1</v>
      </c>
      <c r="R10" s="32"/>
      <c r="S10" s="48">
        <v>2.8</v>
      </c>
      <c r="T10" s="48"/>
      <c r="U10" s="48"/>
      <c r="V10" s="48"/>
      <c r="W10" s="48"/>
      <c r="X10" s="48"/>
      <c r="Y10" s="48"/>
      <c r="Z10" s="48"/>
      <c r="AA10" s="30">
        <f t="shared" si="1"/>
        <v>2.8</v>
      </c>
      <c r="AB10" s="46">
        <f t="shared" si="2"/>
        <v>4.8999999999999995</v>
      </c>
      <c r="AC10" s="47">
        <f t="shared" si="3"/>
        <v>4.8999999999999995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52" ht="15" customHeight="1" x14ac:dyDescent="0.2">
      <c r="A11" s="11">
        <v>9</v>
      </c>
      <c r="B11" s="12">
        <f>Basisblad!B15</f>
        <v>21</v>
      </c>
      <c r="C11" s="33"/>
      <c r="D11" s="48">
        <v>5.0999999999999996</v>
      </c>
      <c r="E11" s="48">
        <v>7.8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6.4499999999999993</v>
      </c>
      <c r="R11" s="32"/>
      <c r="S11" s="48">
        <v>6.5</v>
      </c>
      <c r="T11" s="48"/>
      <c r="U11" s="48"/>
      <c r="V11" s="48"/>
      <c r="W11" s="48"/>
      <c r="X11" s="48"/>
      <c r="Y11" s="48"/>
      <c r="Z11" s="48"/>
      <c r="AA11" s="30">
        <f t="shared" si="1"/>
        <v>6.5</v>
      </c>
      <c r="AB11" s="46">
        <f t="shared" si="2"/>
        <v>6.4749999999999996</v>
      </c>
      <c r="AC11" s="47">
        <f t="shared" si="3"/>
        <v>6.4749999999999996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52" ht="15" customHeight="1" x14ac:dyDescent="0.2">
      <c r="A12" s="11">
        <v>10</v>
      </c>
      <c r="B12" s="12">
        <f>Basisblad!B16</f>
        <v>3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52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52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52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52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1"/>
      <c r="AE20" s="1"/>
      <c r="AF20" s="1"/>
      <c r="AG20" s="1"/>
      <c r="AH20" s="1"/>
      <c r="AI20" s="1"/>
      <c r="AJ20" s="1"/>
      <c r="AK20" s="1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1"/>
      <c r="AE21" s="1"/>
      <c r="AF21" s="1"/>
      <c r="AG21" s="1"/>
      <c r="AH21" s="1"/>
      <c r="AI21" s="1"/>
      <c r="AJ21" s="1"/>
      <c r="AK21" s="1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1"/>
      <c r="AE22" s="1"/>
      <c r="AF22" s="1"/>
      <c r="AG22" s="1"/>
      <c r="AH22" s="1"/>
      <c r="AI22" s="1"/>
      <c r="AJ22" s="1"/>
      <c r="AK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9" ht="26.25" x14ac:dyDescent="0.4">
      <c r="A25" s="21" t="s">
        <v>55</v>
      </c>
      <c r="B25" s="22" t="s">
        <v>18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  <c r="AK25" s="1"/>
    </row>
    <row r="26" spans="1:39" ht="82.5" x14ac:dyDescent="0.35">
      <c r="A26" s="27"/>
      <c r="B26" s="28" t="s">
        <v>46</v>
      </c>
      <c r="C26" s="31"/>
      <c r="D26" s="14"/>
      <c r="E26" s="14"/>
      <c r="F26" s="14"/>
      <c r="G26" s="15"/>
      <c r="H26" s="15"/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  <c r="AD26" s="1"/>
      <c r="AE26" s="1"/>
      <c r="AF26" s="1"/>
      <c r="AG26" s="1"/>
      <c r="AH26" s="1"/>
      <c r="AI26" s="1"/>
      <c r="AJ26" s="1"/>
      <c r="AK26" s="1"/>
    </row>
    <row r="27" spans="1:3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/>
      <c r="H27" s="48"/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  <c r="AK27" s="1"/>
    </row>
    <row r="28" spans="1:3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  <c r="AK28" s="1"/>
    </row>
    <row r="29" spans="1:3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  <c r="AK29" s="1"/>
    </row>
    <row r="30" spans="1:39" ht="15" customHeight="1" x14ac:dyDescent="0.2">
      <c r="A30" s="11">
        <v>4</v>
      </c>
      <c r="B30" s="12">
        <f t="shared" si="7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  <c r="AK30" s="1"/>
    </row>
    <row r="31" spans="1:39" ht="15" customHeight="1" x14ac:dyDescent="0.2">
      <c r="A31" s="11">
        <v>5</v>
      </c>
      <c r="B31" s="12">
        <f t="shared" si="7"/>
        <v>11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  <c r="AK31" s="1"/>
    </row>
    <row r="32" spans="1:39" ht="15" customHeight="1" x14ac:dyDescent="0.2">
      <c r="A32" s="11">
        <v>6</v>
      </c>
      <c r="B32" s="12">
        <f t="shared" si="7"/>
        <v>1607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  <c r="AK32" s="1"/>
    </row>
    <row r="33" spans="1:37" ht="15" customHeight="1" x14ac:dyDescent="0.2">
      <c r="A33" s="11">
        <v>7</v>
      </c>
      <c r="B33" s="12">
        <f t="shared" si="7"/>
        <v>7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  <c r="AK33" s="1"/>
    </row>
    <row r="34" spans="1:37" ht="15" customHeight="1" x14ac:dyDescent="0.2">
      <c r="A34" s="11">
        <v>8</v>
      </c>
      <c r="B34" s="12">
        <f t="shared" si="7"/>
        <v>17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  <c r="AK34" s="1"/>
    </row>
    <row r="35" spans="1:37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  <c r="AK35" s="1"/>
    </row>
    <row r="36" spans="1:37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  <c r="AK36" s="1"/>
    </row>
    <row r="37" spans="1:37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  <c r="AK37" s="1"/>
    </row>
    <row r="38" spans="1:37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  <c r="AK38" s="1"/>
    </row>
    <row r="39" spans="1:37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  <c r="AK39" s="1"/>
    </row>
    <row r="40" spans="1:37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  <c r="AK40" s="1"/>
    </row>
    <row r="41" spans="1:37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  <c r="AK41" s="1"/>
    </row>
    <row r="42" spans="1:37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  <c r="AK43" s="1"/>
    </row>
    <row r="44" spans="1:37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  <c r="AK45" s="1"/>
    </row>
    <row r="46" spans="1:37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C47" s="8"/>
      <c r="D47" s="8"/>
      <c r="J47" s="9"/>
      <c r="K47" s="9"/>
      <c r="L47" s="9"/>
      <c r="M47" s="9"/>
      <c r="N47" s="9"/>
      <c r="O47" s="9"/>
      <c r="P47" s="9"/>
      <c r="U47" s="8"/>
      <c r="AA47" s="8"/>
      <c r="AB47" s="1"/>
      <c r="AC47" s="1"/>
    </row>
    <row r="48" spans="1:37" x14ac:dyDescent="0.2">
      <c r="C48" s="8"/>
      <c r="D48" s="8"/>
      <c r="J48" s="9"/>
      <c r="K48" s="9"/>
      <c r="L48" s="9"/>
      <c r="M48" s="9"/>
      <c r="N48" s="9"/>
      <c r="O48" s="9"/>
      <c r="P48" s="9"/>
      <c r="U48" s="8"/>
      <c r="AA48" s="8"/>
      <c r="AB48" s="1"/>
      <c r="AC48" s="1"/>
    </row>
    <row r="49" spans="1:29" ht="26.25" x14ac:dyDescent="0.4">
      <c r="A49" s="21" t="s">
        <v>56</v>
      </c>
      <c r="B49" s="22" t="s">
        <v>18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/>
      <c r="F50" s="14"/>
      <c r="G50" s="15"/>
      <c r="H50" s="15"/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/>
      <c r="F51" s="48"/>
      <c r="G51" s="48"/>
      <c r="H51" s="48"/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F6bye0xqd8skJ2xtuN87ZSKoCi79ndUjbxXAlgkzDVAUohHcfTH4gXgB68XjPJNMLbkwc3YH11soMJuF4QjnQw==" saltValue="TQTg3tWdogZXRfWYrK+ahQ==" spinCount="100000" sheet="1" objects="1" scenarios="1" selectLockedCells="1"/>
  <conditionalFormatting sqref="AA2:AB2 Q2">
    <cfRule type="cellIs" dxfId="153" priority="14" stopIfTrue="1" operator="lessThan">
      <formula>6</formula>
    </cfRule>
  </conditionalFormatting>
  <conditionalFormatting sqref="AA3:AA8 Q10:Q22 AA10:AA22 Q3:Q8">
    <cfRule type="cellIs" dxfId="152" priority="13" stopIfTrue="1" operator="lessThan">
      <formula>6</formula>
    </cfRule>
  </conditionalFormatting>
  <conditionalFormatting sqref="AA16:AA18">
    <cfRule type="cellIs" dxfId="151" priority="12" stopIfTrue="1" operator="lessThan">
      <formula>6</formula>
    </cfRule>
  </conditionalFormatting>
  <conditionalFormatting sqref="Q9 AA9">
    <cfRule type="cellIs" dxfId="150" priority="11" stopIfTrue="1" operator="lessThan">
      <formula>6</formula>
    </cfRule>
  </conditionalFormatting>
  <conditionalFormatting sqref="AA26 Q26">
    <cfRule type="cellIs" dxfId="149" priority="10" stopIfTrue="1" operator="lessThan">
      <formula>6</formula>
    </cfRule>
  </conditionalFormatting>
  <conditionalFormatting sqref="Q27:Q32 AA27:AA32 Q34:Q46 AA34:AA46">
    <cfRule type="cellIs" dxfId="148" priority="9" stopIfTrue="1" operator="lessThan">
      <formula>6</formula>
    </cfRule>
  </conditionalFormatting>
  <conditionalFormatting sqref="AA40:AA42">
    <cfRule type="cellIs" dxfId="147" priority="8" stopIfTrue="1" operator="lessThan">
      <formula>6</formula>
    </cfRule>
  </conditionalFormatting>
  <conditionalFormatting sqref="Q33 AA33">
    <cfRule type="cellIs" dxfId="146" priority="7" stopIfTrue="1" operator="lessThan">
      <formula>6</formula>
    </cfRule>
  </conditionalFormatting>
  <conditionalFormatting sqref="AA50 Q50">
    <cfRule type="cellIs" dxfId="145" priority="6" stopIfTrue="1" operator="lessThan">
      <formula>6</formula>
    </cfRule>
  </conditionalFormatting>
  <conditionalFormatting sqref="Q51:Q56 AA51:AA56 Q58:Q70 AA58:AA70">
    <cfRule type="cellIs" dxfId="144" priority="5" stopIfTrue="1" operator="lessThan">
      <formula>6</formula>
    </cfRule>
  </conditionalFormatting>
  <conditionalFormatting sqref="AA64:AA66">
    <cfRule type="cellIs" dxfId="143" priority="4" stopIfTrue="1" operator="lessThan">
      <formula>6</formula>
    </cfRule>
  </conditionalFormatting>
  <conditionalFormatting sqref="Q57 AA57">
    <cfRule type="cellIs" dxfId="142" priority="3" stopIfTrue="1" operator="lessThan">
      <formula>6</formula>
    </cfRule>
  </conditionalFormatting>
  <conditionalFormatting sqref="AB26">
    <cfRule type="cellIs" dxfId="141" priority="2" stopIfTrue="1" operator="lessThan">
      <formula>6</formula>
    </cfRule>
  </conditionalFormatting>
  <conditionalFormatting sqref="AB50">
    <cfRule type="cellIs" dxfId="140" priority="1" stopIfTrue="1" operator="lessThan">
      <formula>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theme="2" tint="-0.499984740745262"/>
  </sheetPr>
  <dimension ref="A1:AN70"/>
  <sheetViews>
    <sheetView zoomScaleNormal="100" workbookViewId="0">
      <pane xSplit="2" topLeftCell="C1" activePane="topRight" state="frozen"/>
      <selection pane="topRight" activeCell="I9" sqref="I9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5" width="5" style="9" customWidth="1"/>
    <col min="16" max="16" width="5" style="8" customWidth="1"/>
    <col min="17" max="17" width="6" style="8" customWidth="1"/>
    <col min="18" max="18" width="1" style="8" customWidth="1"/>
    <col min="19" max="21" width="5" style="8" customWidth="1"/>
    <col min="22" max="24" width="5" style="9" customWidth="1"/>
    <col min="25" max="25" width="5" style="8" customWidth="1"/>
    <col min="26" max="26" width="5" style="1" customWidth="1"/>
    <col min="27" max="27" width="5.85546875" style="1" customWidth="1"/>
    <col min="28" max="29" width="7.7109375" style="1" bestFit="1" customWidth="1"/>
    <col min="30" max="47" width="3.5703125" style="1" customWidth="1"/>
    <col min="48" max="16384" width="9.140625" style="1"/>
  </cols>
  <sheetData>
    <row r="1" spans="1:40" ht="32.25" customHeight="1" x14ac:dyDescent="0.4">
      <c r="A1" s="21" t="s">
        <v>54</v>
      </c>
      <c r="B1" s="22" t="s">
        <v>19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0" s="3" customFormat="1" ht="99.75" customHeight="1" x14ac:dyDescent="0.35">
      <c r="A2" s="27"/>
      <c r="B2" s="28" t="s">
        <v>46</v>
      </c>
      <c r="C2" s="31"/>
      <c r="D2" s="14" t="s">
        <v>70</v>
      </c>
      <c r="E2" s="14" t="s">
        <v>74</v>
      </c>
      <c r="F2" s="14" t="s">
        <v>77</v>
      </c>
      <c r="G2" s="15" t="s">
        <v>82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40" s="5" customFormat="1" ht="15" customHeight="1" x14ac:dyDescent="0.2">
      <c r="A3" s="11">
        <v>1</v>
      </c>
      <c r="B3" s="12">
        <f>Basisblad!B7</f>
        <v>1</v>
      </c>
      <c r="C3" s="33"/>
      <c r="D3" s="48">
        <v>5.9</v>
      </c>
      <c r="E3" s="48">
        <v>6.8</v>
      </c>
      <c r="F3" s="48">
        <v>6.9</v>
      </c>
      <c r="G3" s="48">
        <v>8.1999999999999993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6.95</v>
      </c>
      <c r="R3" s="23" t="s">
        <v>43</v>
      </c>
      <c r="S3" s="48">
        <v>7.6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7.6</v>
      </c>
      <c r="AB3" s="46">
        <f>IF(COUNT(Q3,AA3)=0,"",AVERAGE(D3:P3,S3:Z3,S3:Z3))</f>
        <v>7.166666666666667</v>
      </c>
      <c r="AC3" s="47">
        <f>AB3</f>
        <v>7.166666666666667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" customHeight="1" x14ac:dyDescent="0.2">
      <c r="A4" s="11">
        <v>2</v>
      </c>
      <c r="B4" s="12">
        <f>Basisblad!B8</f>
        <v>12</v>
      </c>
      <c r="C4" s="34"/>
      <c r="D4" s="48">
        <v>5.9</v>
      </c>
      <c r="E4" s="48">
        <v>5.7</v>
      </c>
      <c r="F4" s="48">
        <v>4.5999999999999996</v>
      </c>
      <c r="G4" s="48">
        <v>6.4</v>
      </c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5.65</v>
      </c>
      <c r="R4" s="32"/>
      <c r="S4" s="48">
        <v>5.5</v>
      </c>
      <c r="T4" s="48"/>
      <c r="U4" s="48"/>
      <c r="V4" s="48"/>
      <c r="W4" s="48"/>
      <c r="X4" s="48"/>
      <c r="Y4" s="48"/>
      <c r="Z4" s="48"/>
      <c r="AA4" s="30">
        <f t="shared" si="1"/>
        <v>5.5</v>
      </c>
      <c r="AB4" s="46">
        <f t="shared" ref="AB4:AB22" si="2">IF(COUNT(Q4,AA4)=0,"",AVERAGE(D4:P4,S4:Z4,S4:Z4))</f>
        <v>5.6000000000000005</v>
      </c>
      <c r="AC4" s="47">
        <f t="shared" ref="AC4:AC19" si="3">AB4</f>
        <v>5.6000000000000005</v>
      </c>
    </row>
    <row r="5" spans="1:40" ht="15" customHeight="1" x14ac:dyDescent="0.2">
      <c r="A5" s="11">
        <v>3</v>
      </c>
      <c r="B5" s="12">
        <f>Basisblad!B9</f>
        <v>50</v>
      </c>
      <c r="C5" s="33"/>
      <c r="D5" s="48">
        <v>6.7</v>
      </c>
      <c r="E5" s="48">
        <v>4.3</v>
      </c>
      <c r="F5" s="48">
        <v>4.9000000000000004</v>
      </c>
      <c r="G5" s="48">
        <v>5.7</v>
      </c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5.4</v>
      </c>
      <c r="R5" s="32"/>
      <c r="S5" s="48">
        <v>5.7</v>
      </c>
      <c r="T5" s="48"/>
      <c r="U5" s="48"/>
      <c r="V5" s="48"/>
      <c r="W5" s="48"/>
      <c r="X5" s="48"/>
      <c r="Y5" s="48"/>
      <c r="Z5" s="48"/>
      <c r="AA5" s="30">
        <f t="shared" si="1"/>
        <v>5.7</v>
      </c>
      <c r="AB5" s="46">
        <f t="shared" si="2"/>
        <v>5.5</v>
      </c>
      <c r="AC5" s="47">
        <f t="shared" si="3"/>
        <v>5.5</v>
      </c>
    </row>
    <row r="6" spans="1:40" ht="15" customHeight="1" x14ac:dyDescent="0.2">
      <c r="A6" s="11">
        <v>4</v>
      </c>
      <c r="B6" s="12">
        <f>Basisblad!B10</f>
        <v>14</v>
      </c>
      <c r="C6" s="33"/>
      <c r="D6" s="48">
        <v>7.3</v>
      </c>
      <c r="E6" s="48">
        <v>5.7</v>
      </c>
      <c r="F6" s="48">
        <v>5.4</v>
      </c>
      <c r="G6" s="48">
        <v>6.4</v>
      </c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6.1999999999999993</v>
      </c>
      <c r="R6" s="32"/>
      <c r="S6" s="48">
        <v>4.0999999999999996</v>
      </c>
      <c r="T6" s="48"/>
      <c r="U6" s="48"/>
      <c r="V6" s="48"/>
      <c r="W6" s="48"/>
      <c r="X6" s="48"/>
      <c r="Y6" s="48"/>
      <c r="Z6" s="48"/>
      <c r="AA6" s="30">
        <f t="shared" si="1"/>
        <v>4.0999999999999996</v>
      </c>
      <c r="AB6" s="46">
        <f t="shared" si="2"/>
        <v>5.5</v>
      </c>
      <c r="AC6" s="47">
        <f t="shared" si="3"/>
        <v>5.5</v>
      </c>
    </row>
    <row r="7" spans="1:40" ht="15" customHeight="1" x14ac:dyDescent="0.2">
      <c r="A7" s="11">
        <v>5</v>
      </c>
      <c r="B7" s="12">
        <f>Basisblad!B11</f>
        <v>11</v>
      </c>
      <c r="C7" s="33"/>
      <c r="D7" s="48">
        <v>7.8</v>
      </c>
      <c r="E7" s="48">
        <v>8.1999999999999993</v>
      </c>
      <c r="F7" s="48">
        <v>4.5999999999999996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6.8666666666666671</v>
      </c>
      <c r="R7" s="32"/>
      <c r="S7" s="48">
        <v>8.1</v>
      </c>
      <c r="T7" s="48"/>
      <c r="U7" s="48"/>
      <c r="V7" s="48"/>
      <c r="W7" s="48"/>
      <c r="X7" s="48"/>
      <c r="Y7" s="48"/>
      <c r="Z7" s="48"/>
      <c r="AA7" s="30">
        <f t="shared" si="1"/>
        <v>8.1</v>
      </c>
      <c r="AB7" s="46">
        <f t="shared" si="2"/>
        <v>7.3600000000000012</v>
      </c>
      <c r="AC7" s="47">
        <f t="shared" si="3"/>
        <v>7.3600000000000012</v>
      </c>
    </row>
    <row r="8" spans="1:40" ht="15" customHeight="1" x14ac:dyDescent="0.2">
      <c r="A8" s="11">
        <v>6</v>
      </c>
      <c r="B8" s="12">
        <f>Basisblad!B12</f>
        <v>1607</v>
      </c>
      <c r="C8" s="33"/>
      <c r="D8" s="48">
        <v>6.3</v>
      </c>
      <c r="E8" s="48">
        <v>3.2</v>
      </c>
      <c r="F8" s="48">
        <v>5.6</v>
      </c>
      <c r="G8" s="48">
        <v>5.2</v>
      </c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5.0750000000000002</v>
      </c>
      <c r="R8" s="32"/>
      <c r="S8" s="48">
        <v>3.6</v>
      </c>
      <c r="T8" s="48"/>
      <c r="U8" s="48"/>
      <c r="V8" s="48"/>
      <c r="W8" s="48"/>
      <c r="X8" s="48"/>
      <c r="Y8" s="48"/>
      <c r="Z8" s="48"/>
      <c r="AA8" s="30">
        <f t="shared" si="1"/>
        <v>3.6</v>
      </c>
      <c r="AB8" s="46">
        <f t="shared" si="2"/>
        <v>4.5833333333333339</v>
      </c>
      <c r="AC8" s="47">
        <f t="shared" si="3"/>
        <v>4.5833333333333339</v>
      </c>
    </row>
    <row r="9" spans="1:40" ht="15" customHeight="1" x14ac:dyDescent="0.2">
      <c r="A9" s="11">
        <v>7</v>
      </c>
      <c r="B9" s="12">
        <f>Basisblad!B13</f>
        <v>7</v>
      </c>
      <c r="C9" s="33"/>
      <c r="D9" s="48">
        <v>6.5</v>
      </c>
      <c r="E9" s="48">
        <v>7.1</v>
      </c>
      <c r="F9" s="48">
        <v>4.5999999999999996</v>
      </c>
      <c r="G9" s="48">
        <v>5.9</v>
      </c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6.0250000000000004</v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>
        <f t="shared" si="2"/>
        <v>6.0250000000000004</v>
      </c>
      <c r="AC9" s="47">
        <f t="shared" si="3"/>
        <v>6.0250000000000004</v>
      </c>
    </row>
    <row r="10" spans="1:40" ht="15" customHeight="1" x14ac:dyDescent="0.2">
      <c r="A10" s="11">
        <v>8</v>
      </c>
      <c r="B10" s="12">
        <f>Basisblad!B14</f>
        <v>17</v>
      </c>
      <c r="C10" s="33"/>
      <c r="D10" s="48">
        <v>8</v>
      </c>
      <c r="E10" s="48">
        <v>8.9</v>
      </c>
      <c r="F10" s="48">
        <v>5.9</v>
      </c>
      <c r="G10" s="48">
        <v>6.1</v>
      </c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7.2249999999999996</v>
      </c>
      <c r="R10" s="32"/>
      <c r="S10" s="48">
        <v>7.1</v>
      </c>
      <c r="T10" s="48"/>
      <c r="U10" s="48"/>
      <c r="V10" s="48"/>
      <c r="W10" s="48"/>
      <c r="X10" s="48"/>
      <c r="Y10" s="48"/>
      <c r="Z10" s="48"/>
      <c r="AA10" s="30">
        <f t="shared" si="1"/>
        <v>7.1</v>
      </c>
      <c r="AB10" s="46">
        <f t="shared" si="2"/>
        <v>7.1833333333333336</v>
      </c>
      <c r="AC10" s="47">
        <f t="shared" si="3"/>
        <v>7.1833333333333336</v>
      </c>
    </row>
    <row r="11" spans="1:40" ht="15" customHeight="1" x14ac:dyDescent="0.2">
      <c r="A11" s="11">
        <v>9</v>
      </c>
      <c r="B11" s="12">
        <f>Basisblad!B15</f>
        <v>21</v>
      </c>
      <c r="C11" s="33"/>
      <c r="D11" s="48">
        <v>6.7</v>
      </c>
      <c r="E11" s="48">
        <v>10</v>
      </c>
      <c r="F11" s="48">
        <v>5.9</v>
      </c>
      <c r="G11" s="48">
        <v>7</v>
      </c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7.4</v>
      </c>
      <c r="R11" s="32"/>
      <c r="S11" s="48">
        <v>7.9</v>
      </c>
      <c r="T11" s="48"/>
      <c r="U11" s="48"/>
      <c r="V11" s="48"/>
      <c r="W11" s="48"/>
      <c r="X11" s="48"/>
      <c r="Y11" s="48"/>
      <c r="Z11" s="48"/>
      <c r="AA11" s="30">
        <f t="shared" si="1"/>
        <v>7.9</v>
      </c>
      <c r="AB11" s="46">
        <f t="shared" si="2"/>
        <v>7.5666666666666664</v>
      </c>
      <c r="AC11" s="47">
        <f t="shared" si="3"/>
        <v>7.5666666666666664</v>
      </c>
    </row>
    <row r="12" spans="1:40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>
        <v>5.9</v>
      </c>
      <c r="H12" s="48"/>
      <c r="I12" s="48"/>
      <c r="J12" s="48"/>
      <c r="K12" s="48"/>
      <c r="L12" s="48"/>
      <c r="M12" s="48"/>
      <c r="N12" s="48"/>
      <c r="O12" s="48"/>
      <c r="P12" s="48"/>
      <c r="Q12" s="19">
        <f t="shared" si="0"/>
        <v>5.9</v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>
        <f t="shared" si="2"/>
        <v>5.9</v>
      </c>
      <c r="AC12" s="47">
        <f t="shared" si="3"/>
        <v>5.9</v>
      </c>
    </row>
    <row r="13" spans="1:40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0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40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40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9" ht="26.25" x14ac:dyDescent="0.4">
      <c r="A25" s="21" t="s">
        <v>55</v>
      </c>
      <c r="B25" s="22" t="s">
        <v>19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/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11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1607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7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17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P47" s="9"/>
      <c r="Y47" s="9"/>
      <c r="Z47" s="9"/>
      <c r="AA47" s="8"/>
    </row>
    <row r="48" spans="1:29" x14ac:dyDescent="0.2">
      <c r="P48" s="9"/>
      <c r="Y48" s="9"/>
      <c r="Z48" s="9"/>
      <c r="AA48" s="8"/>
    </row>
    <row r="49" spans="1:29" ht="26.25" x14ac:dyDescent="0.4">
      <c r="A49" s="21" t="s">
        <v>56</v>
      </c>
      <c r="B49" s="22" t="s">
        <v>19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Mm5Qbx17h1PwOF851Czru55pfvxR71763/0c2kZjgr8Ke/M+8bhLPupPxrHewgK8rpMKGBIh+9nRSMyydKwT5g==" saltValue="xn3z46agByyfBs1pIH32ag==" spinCount="100000" sheet="1" objects="1" scenarios="1" selectLockedCells="1"/>
  <conditionalFormatting sqref="AA2:AB2 Q2">
    <cfRule type="cellIs" dxfId="139" priority="14" stopIfTrue="1" operator="lessThan">
      <formula>6</formula>
    </cfRule>
  </conditionalFormatting>
  <conditionalFormatting sqref="AA3:AA8 Q10:Q22 AA10:AA22 Q3:Q8">
    <cfRule type="cellIs" dxfId="138" priority="13" stopIfTrue="1" operator="lessThan">
      <formula>6</formula>
    </cfRule>
  </conditionalFormatting>
  <conditionalFormatting sqref="AA16:AA18">
    <cfRule type="cellIs" dxfId="137" priority="12" stopIfTrue="1" operator="lessThan">
      <formula>6</formula>
    </cfRule>
  </conditionalFormatting>
  <conditionalFormatting sqref="Q9 AA9">
    <cfRule type="cellIs" dxfId="136" priority="11" stopIfTrue="1" operator="lessThan">
      <formula>6</formula>
    </cfRule>
  </conditionalFormatting>
  <conditionalFormatting sqref="AA26 Q26">
    <cfRule type="cellIs" dxfId="135" priority="10" stopIfTrue="1" operator="lessThan">
      <formula>6</formula>
    </cfRule>
  </conditionalFormatting>
  <conditionalFormatting sqref="Q27:Q32 AA27:AA32 Q34:Q46 AA34:AA46">
    <cfRule type="cellIs" dxfId="134" priority="9" stopIfTrue="1" operator="lessThan">
      <formula>6</formula>
    </cfRule>
  </conditionalFormatting>
  <conditionalFormatting sqref="AA40:AA42">
    <cfRule type="cellIs" dxfId="133" priority="8" stopIfTrue="1" operator="lessThan">
      <formula>6</formula>
    </cfRule>
  </conditionalFormatting>
  <conditionalFormatting sqref="Q33 AA33">
    <cfRule type="cellIs" dxfId="132" priority="7" stopIfTrue="1" operator="lessThan">
      <formula>6</formula>
    </cfRule>
  </conditionalFormatting>
  <conditionalFormatting sqref="AA50 Q50">
    <cfRule type="cellIs" dxfId="131" priority="6" stopIfTrue="1" operator="lessThan">
      <formula>6</formula>
    </cfRule>
  </conditionalFormatting>
  <conditionalFormatting sqref="Q51:Q56 AA51:AA56 Q58:Q70 AA58:AA70">
    <cfRule type="cellIs" dxfId="130" priority="5" stopIfTrue="1" operator="lessThan">
      <formula>6</formula>
    </cfRule>
  </conditionalFormatting>
  <conditionalFormatting sqref="AA64:AA66">
    <cfRule type="cellIs" dxfId="129" priority="4" stopIfTrue="1" operator="lessThan">
      <formula>6</formula>
    </cfRule>
  </conditionalFormatting>
  <conditionalFormatting sqref="Q57 AA57">
    <cfRule type="cellIs" dxfId="128" priority="3" stopIfTrue="1" operator="lessThan">
      <formula>6</formula>
    </cfRule>
  </conditionalFormatting>
  <conditionalFormatting sqref="AB26">
    <cfRule type="cellIs" dxfId="127" priority="2" stopIfTrue="1" operator="lessThan">
      <formula>6</formula>
    </cfRule>
  </conditionalFormatting>
  <conditionalFormatting sqref="AB50">
    <cfRule type="cellIs" dxfId="126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theme="2" tint="-0.499984740745262"/>
  </sheetPr>
  <dimension ref="A1:AN70"/>
  <sheetViews>
    <sheetView zoomScaleNormal="100" workbookViewId="0">
      <pane xSplit="2" topLeftCell="C1" activePane="topRight" state="frozen"/>
      <selection pane="topRight" activeCell="T8" sqref="T8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5" width="5" style="9" customWidth="1"/>
    <col min="16" max="16" width="5" style="8" customWidth="1"/>
    <col min="17" max="17" width="6" style="8" customWidth="1"/>
    <col min="18" max="18" width="1" style="8" customWidth="1"/>
    <col min="19" max="21" width="5" style="8" customWidth="1"/>
    <col min="22" max="24" width="5" style="9" customWidth="1"/>
    <col min="25" max="25" width="5" style="8" customWidth="1"/>
    <col min="26" max="26" width="5" style="1" customWidth="1"/>
    <col min="27" max="27" width="5.85546875" style="1" customWidth="1"/>
    <col min="28" max="29" width="7.7109375" style="1" bestFit="1" customWidth="1"/>
    <col min="30" max="47" width="3.5703125" style="1" customWidth="1"/>
    <col min="48" max="16384" width="9.140625" style="1"/>
  </cols>
  <sheetData>
    <row r="1" spans="1:40" ht="32.25" customHeight="1" x14ac:dyDescent="0.4">
      <c r="A1" s="21" t="s">
        <v>54</v>
      </c>
      <c r="B1" s="22" t="s">
        <v>20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0" s="3" customFormat="1" ht="99.75" customHeight="1" x14ac:dyDescent="0.35">
      <c r="A2" s="27"/>
      <c r="B2" s="28" t="s">
        <v>46</v>
      </c>
      <c r="C2" s="31"/>
      <c r="D2" s="14"/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40" s="5" customFormat="1" ht="15" customHeight="1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>
        <v>4.0999999999999996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4.0999999999999996</v>
      </c>
      <c r="AB3" s="46">
        <f>IF(COUNT(Q3,AA3)=0,"",AVERAGE(D3:P3,S3:Z3,S3:Z3))</f>
        <v>4.0999999999999996</v>
      </c>
      <c r="AC3" s="47">
        <f>AB3</f>
        <v>4.0999999999999996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" customHeight="1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5.2</v>
      </c>
      <c r="T4" s="48"/>
      <c r="U4" s="48"/>
      <c r="V4" s="48"/>
      <c r="W4" s="48"/>
      <c r="X4" s="48"/>
      <c r="Y4" s="48"/>
      <c r="Z4" s="48"/>
      <c r="AA4" s="30">
        <f t="shared" si="1"/>
        <v>5.2</v>
      </c>
      <c r="AB4" s="46">
        <f t="shared" ref="AB4:AB22" si="2">IF(COUNT(Q4,AA4)=0,"",AVERAGE(D4:P4,S4:Z4,S4:Z4))</f>
        <v>5.2</v>
      </c>
      <c r="AC4" s="47">
        <f t="shared" ref="AC4:AC19" si="3">AB4</f>
        <v>5.2</v>
      </c>
    </row>
    <row r="5" spans="1:40" ht="15" customHeight="1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4.0999999999999996</v>
      </c>
      <c r="T5" s="48"/>
      <c r="U5" s="48"/>
      <c r="V5" s="48"/>
      <c r="W5" s="48"/>
      <c r="X5" s="48"/>
      <c r="Y5" s="48"/>
      <c r="Z5" s="48"/>
      <c r="AA5" s="30">
        <f t="shared" si="1"/>
        <v>4.0999999999999996</v>
      </c>
      <c r="AB5" s="46">
        <f t="shared" si="2"/>
        <v>4.0999999999999996</v>
      </c>
      <c r="AC5" s="47">
        <f t="shared" si="3"/>
        <v>4.0999999999999996</v>
      </c>
    </row>
    <row r="6" spans="1:40" ht="15" customHeight="1" x14ac:dyDescent="0.2">
      <c r="A6" s="11">
        <v>4</v>
      </c>
      <c r="B6" s="12">
        <f>Basisblad!B10</f>
        <v>14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3.4</v>
      </c>
      <c r="T6" s="48"/>
      <c r="U6" s="48"/>
      <c r="V6" s="48"/>
      <c r="W6" s="48"/>
      <c r="X6" s="48"/>
      <c r="Y6" s="48"/>
      <c r="Z6" s="48"/>
      <c r="AA6" s="30">
        <f t="shared" si="1"/>
        <v>3.4</v>
      </c>
      <c r="AB6" s="46">
        <f t="shared" si="2"/>
        <v>3.4</v>
      </c>
      <c r="AC6" s="47">
        <f t="shared" si="3"/>
        <v>3.4</v>
      </c>
    </row>
    <row r="7" spans="1:40" ht="15" customHeight="1" x14ac:dyDescent="0.2">
      <c r="A7" s="11">
        <v>5</v>
      </c>
      <c r="B7" s="12">
        <f>Basisblad!B11</f>
        <v>11</v>
      </c>
      <c r="C7" s="3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/>
      <c r="T7" s="48"/>
      <c r="U7" s="48"/>
      <c r="V7" s="48"/>
      <c r="W7" s="48"/>
      <c r="X7" s="48"/>
      <c r="Y7" s="48"/>
      <c r="Z7" s="48"/>
      <c r="AA7" s="30" t="str">
        <f t="shared" si="1"/>
        <v/>
      </c>
      <c r="AB7" s="46" t="str">
        <f t="shared" si="2"/>
        <v/>
      </c>
      <c r="AC7" s="47" t="str">
        <f t="shared" si="3"/>
        <v/>
      </c>
    </row>
    <row r="8" spans="1:40" ht="15" customHeight="1" x14ac:dyDescent="0.2">
      <c r="A8" s="11">
        <v>6</v>
      </c>
      <c r="B8" s="12">
        <f>Basisblad!B12</f>
        <v>1607</v>
      </c>
      <c r="C8" s="3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1.4</v>
      </c>
      <c r="T8" s="48"/>
      <c r="U8" s="48"/>
      <c r="V8" s="48"/>
      <c r="W8" s="48"/>
      <c r="X8" s="48"/>
      <c r="Y8" s="48"/>
      <c r="Z8" s="48"/>
      <c r="AA8" s="30">
        <f t="shared" si="1"/>
        <v>1.4</v>
      </c>
      <c r="AB8" s="46">
        <f t="shared" si="2"/>
        <v>1.4</v>
      </c>
      <c r="AC8" s="47">
        <f t="shared" si="3"/>
        <v>1.4</v>
      </c>
    </row>
    <row r="9" spans="1:40" ht="15" customHeight="1" x14ac:dyDescent="0.2">
      <c r="A9" s="11">
        <v>7</v>
      </c>
      <c r="B9" s="12">
        <f>Basisblad!B13</f>
        <v>7</v>
      </c>
      <c r="C9" s="3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3.8</v>
      </c>
      <c r="T9" s="48"/>
      <c r="U9" s="48"/>
      <c r="V9" s="48"/>
      <c r="W9" s="48"/>
      <c r="X9" s="48"/>
      <c r="Y9" s="48"/>
      <c r="Z9" s="48"/>
      <c r="AA9" s="30">
        <f t="shared" si="1"/>
        <v>3.8</v>
      </c>
      <c r="AB9" s="46">
        <f t="shared" si="2"/>
        <v>3.8</v>
      </c>
      <c r="AC9" s="47">
        <f t="shared" si="3"/>
        <v>3.8</v>
      </c>
    </row>
    <row r="10" spans="1:40" ht="15" customHeight="1" x14ac:dyDescent="0.2">
      <c r="A10" s="11">
        <v>8</v>
      </c>
      <c r="B10" s="12">
        <f>Basisblad!B14</f>
        <v>17</v>
      </c>
      <c r="C10" s="3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5.5</v>
      </c>
      <c r="T10" s="48"/>
      <c r="U10" s="48"/>
      <c r="V10" s="48"/>
      <c r="W10" s="48"/>
      <c r="X10" s="48"/>
      <c r="Y10" s="48"/>
      <c r="Z10" s="48"/>
      <c r="AA10" s="30">
        <f t="shared" si="1"/>
        <v>5.5</v>
      </c>
      <c r="AB10" s="46">
        <f t="shared" si="2"/>
        <v>5.5</v>
      </c>
      <c r="AC10" s="47">
        <f t="shared" si="3"/>
        <v>5.5</v>
      </c>
    </row>
    <row r="11" spans="1:40" ht="15" customHeight="1" x14ac:dyDescent="0.2">
      <c r="A11" s="11">
        <v>9</v>
      </c>
      <c r="B11" s="12">
        <f>Basisblad!B15</f>
        <v>21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5.5</v>
      </c>
      <c r="T11" s="48"/>
      <c r="U11" s="48"/>
      <c r="V11" s="48"/>
      <c r="W11" s="48"/>
      <c r="X11" s="48"/>
      <c r="Y11" s="48"/>
      <c r="Z11" s="48"/>
      <c r="AA11" s="30">
        <f t="shared" si="1"/>
        <v>5.5</v>
      </c>
      <c r="AB11" s="46">
        <f t="shared" si="2"/>
        <v>5.5</v>
      </c>
      <c r="AC11" s="47">
        <f t="shared" si="3"/>
        <v>5.5</v>
      </c>
    </row>
    <row r="12" spans="1:40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40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0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40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40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9" ht="26.25" x14ac:dyDescent="0.4">
      <c r="A25" s="21" t="s">
        <v>55</v>
      </c>
      <c r="B25" s="22" t="s">
        <v>20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/>
      <c r="F26" s="94"/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4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11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1607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7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17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P47" s="9"/>
      <c r="Y47" s="9"/>
      <c r="Z47" s="9"/>
      <c r="AA47" s="8"/>
    </row>
    <row r="48" spans="1:29" x14ac:dyDescent="0.2">
      <c r="P48" s="9"/>
      <c r="Y48" s="9"/>
      <c r="Z48" s="9"/>
      <c r="AA48" s="8"/>
    </row>
    <row r="49" spans="1:29" ht="26.25" x14ac:dyDescent="0.4">
      <c r="A49" s="21" t="s">
        <v>56</v>
      </c>
      <c r="B49" s="22" t="s">
        <v>20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bKgPcowORdHidqMxxVH27+446Pnhy9HOkRATPe79pPRxD6Sh8OfOxNGb9hA2qH7GdWXnrDU3+asWZjuRR8/SnQ==" saltValue="DILH2vU63E1N40IwgjmFpQ==" spinCount="100000" sheet="1" objects="1" scenarios="1" selectLockedCells="1"/>
  <conditionalFormatting sqref="AA2:AB2 Q2">
    <cfRule type="cellIs" dxfId="125" priority="14" stopIfTrue="1" operator="lessThan">
      <formula>6</formula>
    </cfRule>
  </conditionalFormatting>
  <conditionalFormatting sqref="AA3:AA8 Q10:Q22 AA10:AA22 Q3:Q8">
    <cfRule type="cellIs" dxfId="124" priority="13" stopIfTrue="1" operator="lessThan">
      <formula>6</formula>
    </cfRule>
  </conditionalFormatting>
  <conditionalFormatting sqref="AA16:AA18">
    <cfRule type="cellIs" dxfId="123" priority="12" stopIfTrue="1" operator="lessThan">
      <formula>6</formula>
    </cfRule>
  </conditionalFormatting>
  <conditionalFormatting sqref="Q9 AA9">
    <cfRule type="cellIs" dxfId="122" priority="11" stopIfTrue="1" operator="lessThan">
      <formula>6</formula>
    </cfRule>
  </conditionalFormatting>
  <conditionalFormatting sqref="AA26 Q26">
    <cfRule type="cellIs" dxfId="121" priority="10" stopIfTrue="1" operator="lessThan">
      <formula>6</formula>
    </cfRule>
  </conditionalFormatting>
  <conditionalFormatting sqref="Q27:Q32 AA27:AA32 Q34:Q46 AA34:AA46">
    <cfRule type="cellIs" dxfId="120" priority="9" stopIfTrue="1" operator="lessThan">
      <formula>6</formula>
    </cfRule>
  </conditionalFormatting>
  <conditionalFormatting sqref="AA40:AA42">
    <cfRule type="cellIs" dxfId="119" priority="8" stopIfTrue="1" operator="lessThan">
      <formula>6</formula>
    </cfRule>
  </conditionalFormatting>
  <conditionalFormatting sqref="Q33 AA33">
    <cfRule type="cellIs" dxfId="118" priority="7" stopIfTrue="1" operator="lessThan">
      <formula>6</formula>
    </cfRule>
  </conditionalFormatting>
  <conditionalFormatting sqref="AA50 Q50">
    <cfRule type="cellIs" dxfId="117" priority="6" stopIfTrue="1" operator="lessThan">
      <formula>6</formula>
    </cfRule>
  </conditionalFormatting>
  <conditionalFormatting sqref="Q51:Q56 AA51:AA56 Q58:Q70 AA58:AA70">
    <cfRule type="cellIs" dxfId="116" priority="5" stopIfTrue="1" operator="lessThan">
      <formula>6</formula>
    </cfRule>
  </conditionalFormatting>
  <conditionalFormatting sqref="AA64:AA66">
    <cfRule type="cellIs" dxfId="115" priority="4" stopIfTrue="1" operator="lessThan">
      <formula>6</formula>
    </cfRule>
  </conditionalFormatting>
  <conditionalFormatting sqref="Q57 AA57">
    <cfRule type="cellIs" dxfId="114" priority="3" stopIfTrue="1" operator="lessThan">
      <formula>6</formula>
    </cfRule>
  </conditionalFormatting>
  <conditionalFormatting sqref="AB26">
    <cfRule type="cellIs" dxfId="113" priority="2" stopIfTrue="1" operator="lessThan">
      <formula>6</formula>
    </cfRule>
  </conditionalFormatting>
  <conditionalFormatting sqref="AB50">
    <cfRule type="cellIs" dxfId="112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2" tint="-0.499984740745262"/>
  </sheetPr>
  <dimension ref="A1:AE70"/>
  <sheetViews>
    <sheetView zoomScaleNormal="100" workbookViewId="0">
      <pane xSplit="2" topLeftCell="M1" activePane="topRight" state="frozen"/>
      <selection pane="topRight" activeCell="V8" sqref="V8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6" width="5" style="9" customWidth="1"/>
    <col min="7" max="12" width="5" style="8" customWidth="1"/>
    <col min="13" max="15" width="5" style="9" customWidth="1"/>
    <col min="16" max="16" width="5" style="8" customWidth="1"/>
    <col min="17" max="17" width="6" style="1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8" width="3.5703125" style="1" customWidth="1"/>
    <col min="39" max="16384" width="9.140625" style="1"/>
  </cols>
  <sheetData>
    <row r="1" spans="1:31" ht="32.25" customHeight="1" x14ac:dyDescent="0.4">
      <c r="A1" s="21" t="s">
        <v>54</v>
      </c>
      <c r="B1" s="22" t="s">
        <v>21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1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1" s="5" customFormat="1" ht="15" customHeight="1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>
        <v>8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8</v>
      </c>
      <c r="AB3" s="46">
        <f>IF(COUNT(Q3,AA3)=0,"",AVERAGE(D3:P3,S3:Z3,S3:Z3))</f>
        <v>8</v>
      </c>
      <c r="AC3" s="47">
        <f>AB3</f>
        <v>8</v>
      </c>
      <c r="AD3" s="4"/>
      <c r="AE3" s="4"/>
    </row>
    <row r="4" spans="1:31" ht="15" customHeight="1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6.8</v>
      </c>
      <c r="T4" s="48"/>
      <c r="U4" s="48"/>
      <c r="V4" s="48"/>
      <c r="W4" s="48"/>
      <c r="X4" s="48"/>
      <c r="Y4" s="48"/>
      <c r="Z4" s="48"/>
      <c r="AA4" s="30">
        <f t="shared" si="1"/>
        <v>6.8</v>
      </c>
      <c r="AB4" s="46">
        <f t="shared" ref="AB4:AB22" si="2">IF(COUNT(Q4,AA4)=0,"",AVERAGE(D4:P4,S4:Z4,S4:Z4))</f>
        <v>6.8</v>
      </c>
      <c r="AC4" s="47">
        <f t="shared" ref="AC4:AC19" si="3">AB4</f>
        <v>6.8</v>
      </c>
    </row>
    <row r="5" spans="1:31" ht="15" customHeight="1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7.8</v>
      </c>
      <c r="T5" s="48"/>
      <c r="U5" s="48"/>
      <c r="V5" s="48"/>
      <c r="W5" s="48"/>
      <c r="X5" s="48"/>
      <c r="Y5" s="48"/>
      <c r="Z5" s="48"/>
      <c r="AA5" s="30">
        <f t="shared" si="1"/>
        <v>7.8</v>
      </c>
      <c r="AB5" s="46">
        <f t="shared" si="2"/>
        <v>7.8</v>
      </c>
      <c r="AC5" s="47">
        <f t="shared" si="3"/>
        <v>7.8</v>
      </c>
    </row>
    <row r="6" spans="1:31" ht="15" customHeight="1" x14ac:dyDescent="0.2">
      <c r="A6" s="11">
        <v>4</v>
      </c>
      <c r="B6" s="12">
        <f>Basisblad!B10</f>
        <v>14</v>
      </c>
      <c r="C6" s="33"/>
      <c r="D6" s="48" t="s">
        <v>43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7</v>
      </c>
      <c r="T6" s="48"/>
      <c r="U6" s="48"/>
      <c r="V6" s="48"/>
      <c r="W6" s="48"/>
      <c r="X6" s="48"/>
      <c r="Y6" s="48"/>
      <c r="Z6" s="48"/>
      <c r="AA6" s="30">
        <f t="shared" si="1"/>
        <v>7</v>
      </c>
      <c r="AB6" s="46">
        <f t="shared" si="2"/>
        <v>7</v>
      </c>
      <c r="AC6" s="47">
        <f t="shared" si="3"/>
        <v>7</v>
      </c>
    </row>
    <row r="7" spans="1:31" ht="15" customHeight="1" x14ac:dyDescent="0.2">
      <c r="A7" s="11">
        <v>5</v>
      </c>
      <c r="B7" s="12">
        <f>Basisblad!B11</f>
        <v>11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/>
      <c r="T7" s="48"/>
      <c r="U7" s="48"/>
      <c r="V7" s="48"/>
      <c r="W7" s="48"/>
      <c r="X7" s="48"/>
      <c r="Y7" s="48"/>
      <c r="Z7" s="48"/>
      <c r="AA7" s="30" t="str">
        <f t="shared" si="1"/>
        <v/>
      </c>
      <c r="AB7" s="46" t="str">
        <f t="shared" si="2"/>
        <v/>
      </c>
      <c r="AC7" s="47" t="str">
        <f t="shared" si="3"/>
        <v/>
      </c>
    </row>
    <row r="8" spans="1:31" ht="15" customHeight="1" x14ac:dyDescent="0.2">
      <c r="A8" s="11">
        <v>6</v>
      </c>
      <c r="B8" s="12">
        <f>Basisblad!B12</f>
        <v>1607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7.3</v>
      </c>
      <c r="T8" s="48"/>
      <c r="U8" s="48"/>
      <c r="V8" s="48"/>
      <c r="W8" s="48"/>
      <c r="X8" s="48"/>
      <c r="Y8" s="48"/>
      <c r="Z8" s="48"/>
      <c r="AA8" s="30">
        <f t="shared" si="1"/>
        <v>7.3</v>
      </c>
      <c r="AB8" s="46">
        <f t="shared" si="2"/>
        <v>7.3</v>
      </c>
      <c r="AC8" s="47">
        <f t="shared" si="3"/>
        <v>7.3</v>
      </c>
    </row>
    <row r="9" spans="1:31" ht="15" customHeight="1" x14ac:dyDescent="0.2">
      <c r="A9" s="11">
        <v>7</v>
      </c>
      <c r="B9" s="12">
        <f>Basisblad!B13</f>
        <v>7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5.2</v>
      </c>
      <c r="T9" s="48"/>
      <c r="U9" s="48"/>
      <c r="V9" s="48"/>
      <c r="W9" s="48"/>
      <c r="X9" s="48"/>
      <c r="Y9" s="48"/>
      <c r="Z9" s="48"/>
      <c r="AA9" s="30">
        <f t="shared" si="1"/>
        <v>5.2</v>
      </c>
      <c r="AB9" s="46">
        <f t="shared" si="2"/>
        <v>5.2</v>
      </c>
      <c r="AC9" s="47">
        <f t="shared" si="3"/>
        <v>5.2</v>
      </c>
    </row>
    <row r="10" spans="1:31" ht="15" customHeight="1" x14ac:dyDescent="0.2">
      <c r="A10" s="11">
        <v>8</v>
      </c>
      <c r="B10" s="12">
        <f>Basisblad!B14</f>
        <v>17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5.5</v>
      </c>
      <c r="T10" s="48"/>
      <c r="U10" s="48"/>
      <c r="V10" s="48"/>
      <c r="W10" s="48"/>
      <c r="X10" s="48"/>
      <c r="Y10" s="48"/>
      <c r="Z10" s="48"/>
      <c r="AA10" s="30">
        <f t="shared" si="1"/>
        <v>5.5</v>
      </c>
      <c r="AB10" s="46">
        <f t="shared" si="2"/>
        <v>5.5</v>
      </c>
      <c r="AC10" s="47">
        <f t="shared" si="3"/>
        <v>5.5</v>
      </c>
    </row>
    <row r="11" spans="1:31" ht="15" customHeight="1" x14ac:dyDescent="0.2">
      <c r="A11" s="11">
        <v>9</v>
      </c>
      <c r="B11" s="12">
        <f>Basisblad!B15</f>
        <v>21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6.5</v>
      </c>
      <c r="T11" s="48"/>
      <c r="U11" s="48"/>
      <c r="V11" s="48"/>
      <c r="W11" s="48"/>
      <c r="X11" s="48"/>
      <c r="Y11" s="48"/>
      <c r="Z11" s="48"/>
      <c r="AA11" s="30">
        <f t="shared" si="1"/>
        <v>6.5</v>
      </c>
      <c r="AB11" s="46">
        <f t="shared" si="2"/>
        <v>6.5</v>
      </c>
      <c r="AC11" s="47">
        <f t="shared" si="3"/>
        <v>6.5</v>
      </c>
    </row>
    <row r="12" spans="1:31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1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1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1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1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9" ht="26.25" x14ac:dyDescent="0.4">
      <c r="A25" s="21" t="s">
        <v>55</v>
      </c>
      <c r="B25" s="22" t="s">
        <v>21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/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11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1607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7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17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21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G47" s="9"/>
      <c r="H47" s="9"/>
      <c r="I47" s="9"/>
      <c r="J47" s="9"/>
      <c r="K47" s="9"/>
      <c r="L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G48" s="9"/>
      <c r="H48" s="9"/>
      <c r="I48" s="9"/>
      <c r="J48" s="9"/>
      <c r="K48" s="9"/>
      <c r="L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21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/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/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12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50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14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11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1607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7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17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21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3</v>
      </c>
      <c r="C60" s="33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aQUJ+UdWbkKo2o1ODdwALGs2SXuGcuRAIAg/Gv/jD6cN5hNkPbL3l0Ir7u2KEvu0K9tESgMyVbbMWr+BPAB5/g==" saltValue="YNEw1y6EG+555ammkUoBHw==" spinCount="100000" sheet="1" objects="1" scenarios="1" selectLockedCells="1"/>
  <conditionalFormatting sqref="AA2:AB2 Q2">
    <cfRule type="cellIs" dxfId="111" priority="14" stopIfTrue="1" operator="lessThan">
      <formula>6</formula>
    </cfRule>
  </conditionalFormatting>
  <conditionalFormatting sqref="AA3:AA8 Q10:Q22 AA10:AA22 Q3:Q8">
    <cfRule type="cellIs" dxfId="110" priority="13" stopIfTrue="1" operator="lessThan">
      <formula>6</formula>
    </cfRule>
  </conditionalFormatting>
  <conditionalFormatting sqref="AA16:AA18">
    <cfRule type="cellIs" dxfId="109" priority="12" stopIfTrue="1" operator="lessThan">
      <formula>6</formula>
    </cfRule>
  </conditionalFormatting>
  <conditionalFormatting sqref="Q9 AA9">
    <cfRule type="cellIs" dxfId="108" priority="11" stopIfTrue="1" operator="lessThan">
      <formula>6</formula>
    </cfRule>
  </conditionalFormatting>
  <conditionalFormatting sqref="AA26 Q26">
    <cfRule type="cellIs" dxfId="107" priority="10" stopIfTrue="1" operator="lessThan">
      <formula>6</formula>
    </cfRule>
  </conditionalFormatting>
  <conditionalFormatting sqref="Q27:Q32 AA27:AA32 Q34:Q46 AA34:AA46">
    <cfRule type="cellIs" dxfId="106" priority="9" stopIfTrue="1" operator="lessThan">
      <formula>6</formula>
    </cfRule>
  </conditionalFormatting>
  <conditionalFormatting sqref="AA40:AA42">
    <cfRule type="cellIs" dxfId="105" priority="8" stopIfTrue="1" operator="lessThan">
      <formula>6</formula>
    </cfRule>
  </conditionalFormatting>
  <conditionalFormatting sqref="Q33 AA33">
    <cfRule type="cellIs" dxfId="104" priority="7" stopIfTrue="1" operator="lessThan">
      <formula>6</formula>
    </cfRule>
  </conditionalFormatting>
  <conditionalFormatting sqref="AA50 Q50">
    <cfRule type="cellIs" dxfId="103" priority="6" stopIfTrue="1" operator="lessThan">
      <formula>6</formula>
    </cfRule>
  </conditionalFormatting>
  <conditionalFormatting sqref="Q51:Q56 AA51:AA56 Q58:Q70 AA58:AA70">
    <cfRule type="cellIs" dxfId="102" priority="5" stopIfTrue="1" operator="lessThan">
      <formula>6</formula>
    </cfRule>
  </conditionalFormatting>
  <conditionalFormatting sqref="AA64:AA66">
    <cfRule type="cellIs" dxfId="101" priority="4" stopIfTrue="1" operator="lessThan">
      <formula>6</formula>
    </cfRule>
  </conditionalFormatting>
  <conditionalFormatting sqref="Q57 AA57">
    <cfRule type="cellIs" dxfId="100" priority="3" stopIfTrue="1" operator="lessThan">
      <formula>6</formula>
    </cfRule>
  </conditionalFormatting>
  <conditionalFormatting sqref="AB26">
    <cfRule type="cellIs" dxfId="99" priority="2" stopIfTrue="1" operator="lessThan">
      <formula>6</formula>
    </cfRule>
  </conditionalFormatting>
  <conditionalFormatting sqref="AB50">
    <cfRule type="cellIs" dxfId="98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00B050"/>
  </sheetPr>
  <dimension ref="A1:AE70"/>
  <sheetViews>
    <sheetView zoomScaleNormal="100" workbookViewId="0">
      <pane xSplit="2" topLeftCell="J1" activePane="topRight" state="frozen"/>
      <selection pane="topRight" activeCell="W11" sqref="W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6" width="5" style="9" customWidth="1"/>
    <col min="7" max="12" width="5" style="8" customWidth="1"/>
    <col min="13" max="15" width="5" style="9" customWidth="1"/>
    <col min="16" max="16" width="5" style="8" customWidth="1"/>
    <col min="17" max="17" width="6" style="1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8" width="3.5703125" style="1" customWidth="1"/>
    <col min="39" max="16384" width="9.140625" style="1"/>
  </cols>
  <sheetData>
    <row r="1" spans="1:31" ht="32.25" customHeight="1" x14ac:dyDescent="0.4">
      <c r="A1" s="21" t="s">
        <v>54</v>
      </c>
      <c r="B1" s="22" t="s">
        <v>23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1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80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72</v>
      </c>
      <c r="T2" s="17" t="s">
        <v>81</v>
      </c>
      <c r="U2" s="17" t="s">
        <v>89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1" s="5" customFormat="1" ht="15" customHeight="1" x14ac:dyDescent="0.2">
      <c r="A3" s="11">
        <v>1</v>
      </c>
      <c r="B3" s="12">
        <f>Basisblad!B7</f>
        <v>1</v>
      </c>
      <c r="C3" s="33"/>
      <c r="D3" s="48"/>
      <c r="E3" s="48"/>
      <c r="F3" s="48"/>
      <c r="G3" s="48" t="s">
        <v>43</v>
      </c>
      <c r="H3" s="48">
        <v>8</v>
      </c>
      <c r="I3" s="48" t="s">
        <v>43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8</v>
      </c>
      <c r="R3" s="23" t="s">
        <v>43</v>
      </c>
      <c r="S3" s="48">
        <v>5.2</v>
      </c>
      <c r="T3" s="48">
        <v>6.7</v>
      </c>
      <c r="U3" s="48">
        <v>7.4</v>
      </c>
      <c r="V3" s="48"/>
      <c r="W3" s="48"/>
      <c r="X3" s="48"/>
      <c r="Y3" s="48"/>
      <c r="Z3" s="48"/>
      <c r="AA3" s="30">
        <f t="shared" ref="AA3:AA10" si="1">IF(COUNT(S3:Z3)=0,"",AVERAGE(S3:Z3))</f>
        <v>6.4333333333333336</v>
      </c>
      <c r="AB3" s="46">
        <f t="shared" ref="AB3:AB10" si="2">IF(COUNT(Q3,AA3)=0,"",AVERAGE(D3:P3,S3:Z3,S3:Z3))</f>
        <v>6.6571428571428575</v>
      </c>
      <c r="AC3" s="47">
        <f>AB3</f>
        <v>6.6571428571428575</v>
      </c>
      <c r="AD3" s="4"/>
      <c r="AE3" s="4"/>
    </row>
    <row r="4" spans="1:31" ht="15" customHeight="1" x14ac:dyDescent="0.2">
      <c r="A4" s="11">
        <v>2</v>
      </c>
      <c r="B4" s="12">
        <f>Basisblad!B8</f>
        <v>12</v>
      </c>
      <c r="C4" s="34"/>
      <c r="D4" s="48"/>
      <c r="E4" s="48"/>
      <c r="F4" s="48"/>
      <c r="G4" s="48"/>
      <c r="H4" s="48">
        <v>7.5</v>
      </c>
      <c r="I4" s="48"/>
      <c r="J4" s="48"/>
      <c r="K4" s="48"/>
      <c r="L4" s="48"/>
      <c r="M4" s="48"/>
      <c r="N4" s="48"/>
      <c r="O4" s="48"/>
      <c r="P4" s="48"/>
      <c r="Q4" s="20">
        <f t="shared" si="0"/>
        <v>7.5</v>
      </c>
      <c r="R4" s="32"/>
      <c r="S4" s="48">
        <v>8.6999999999999993</v>
      </c>
      <c r="T4" s="48">
        <v>9</v>
      </c>
      <c r="U4" s="48">
        <v>8.9</v>
      </c>
      <c r="V4" s="48"/>
      <c r="W4" s="48"/>
      <c r="X4" s="48"/>
      <c r="Y4" s="48"/>
      <c r="Z4" s="48"/>
      <c r="AA4" s="30">
        <f t="shared" si="1"/>
        <v>8.8666666666666671</v>
      </c>
      <c r="AB4" s="46">
        <f t="shared" si="2"/>
        <v>8.6714285714285708</v>
      </c>
      <c r="AC4" s="47">
        <f t="shared" ref="AC4:AC19" si="3">AB4</f>
        <v>8.6714285714285708</v>
      </c>
    </row>
    <row r="5" spans="1:31" ht="15" customHeight="1" x14ac:dyDescent="0.2">
      <c r="A5" s="11">
        <v>3</v>
      </c>
      <c r="B5" s="12">
        <f>Basisblad!B9</f>
        <v>50</v>
      </c>
      <c r="C5" s="33"/>
      <c r="D5" s="48"/>
      <c r="E5" s="48"/>
      <c r="F5" s="48"/>
      <c r="G5" s="48"/>
      <c r="H5" s="48">
        <v>8</v>
      </c>
      <c r="I5" s="48"/>
      <c r="J5" s="48"/>
      <c r="K5" s="48"/>
      <c r="L5" s="48"/>
      <c r="M5" s="48"/>
      <c r="N5" s="48"/>
      <c r="O5" s="48"/>
      <c r="P5" s="48"/>
      <c r="Q5" s="19">
        <f t="shared" si="0"/>
        <v>8</v>
      </c>
      <c r="R5" s="32"/>
      <c r="S5" s="48">
        <v>5.9</v>
      </c>
      <c r="T5" s="48">
        <v>5.7</v>
      </c>
      <c r="U5" s="48">
        <v>6.8</v>
      </c>
      <c r="V5" s="48"/>
      <c r="W5" s="48"/>
      <c r="X5" s="48"/>
      <c r="Y5" s="48"/>
      <c r="Z5" s="48"/>
      <c r="AA5" s="30">
        <f t="shared" si="1"/>
        <v>6.1333333333333337</v>
      </c>
      <c r="AB5" s="46">
        <f t="shared" si="2"/>
        <v>6.4</v>
      </c>
      <c r="AC5" s="47">
        <f t="shared" si="3"/>
        <v>6.4</v>
      </c>
    </row>
    <row r="6" spans="1:31" ht="15" customHeight="1" x14ac:dyDescent="0.2">
      <c r="A6" s="11">
        <v>4</v>
      </c>
      <c r="B6" s="12">
        <f>Basisblad!B10</f>
        <v>14</v>
      </c>
      <c r="C6" s="33"/>
      <c r="D6" s="48" t="s">
        <v>43</v>
      </c>
      <c r="E6" s="48"/>
      <c r="F6" s="48"/>
      <c r="G6" s="48"/>
      <c r="H6" s="48">
        <v>7.5</v>
      </c>
      <c r="I6" s="48"/>
      <c r="J6" s="48"/>
      <c r="K6" s="48"/>
      <c r="L6" s="48"/>
      <c r="M6" s="48"/>
      <c r="N6" s="48"/>
      <c r="O6" s="48"/>
      <c r="P6" s="48"/>
      <c r="Q6" s="19">
        <f t="shared" si="0"/>
        <v>7.5</v>
      </c>
      <c r="R6" s="32"/>
      <c r="S6" s="48">
        <v>7.8</v>
      </c>
      <c r="T6" s="48">
        <v>7.9</v>
      </c>
      <c r="U6" s="48">
        <v>10</v>
      </c>
      <c r="V6" s="48"/>
      <c r="W6" s="48"/>
      <c r="X6" s="48"/>
      <c r="Y6" s="48"/>
      <c r="Z6" s="48"/>
      <c r="AA6" s="30">
        <f t="shared" si="1"/>
        <v>8.5666666666666664</v>
      </c>
      <c r="AB6" s="46">
        <f t="shared" si="2"/>
        <v>8.4142857142857146</v>
      </c>
      <c r="AC6" s="47">
        <f t="shared" si="3"/>
        <v>8.4142857142857146</v>
      </c>
    </row>
    <row r="7" spans="1:31" ht="15" customHeight="1" x14ac:dyDescent="0.2">
      <c r="A7" s="11">
        <v>5</v>
      </c>
      <c r="B7" s="12">
        <f>Basisblad!B11</f>
        <v>11</v>
      </c>
      <c r="C7" s="33"/>
      <c r="D7" s="48" t="s">
        <v>43</v>
      </c>
      <c r="E7" s="48"/>
      <c r="F7" s="48"/>
      <c r="G7" s="48"/>
      <c r="H7" s="48">
        <v>9</v>
      </c>
      <c r="I7" s="48"/>
      <c r="J7" s="48"/>
      <c r="K7" s="48"/>
      <c r="L7" s="48"/>
      <c r="M7" s="48"/>
      <c r="N7" s="48"/>
      <c r="O7" s="48"/>
      <c r="P7" s="48"/>
      <c r="Q7" s="19">
        <f t="shared" si="0"/>
        <v>9</v>
      </c>
      <c r="R7" s="32"/>
      <c r="S7" s="48">
        <v>7.7</v>
      </c>
      <c r="T7" s="48">
        <v>4.8</v>
      </c>
      <c r="U7" s="48"/>
      <c r="V7" s="48"/>
      <c r="W7" s="48"/>
      <c r="X7" s="48"/>
      <c r="Y7" s="48"/>
      <c r="Z7" s="48"/>
      <c r="AA7" s="30">
        <f t="shared" si="1"/>
        <v>6.25</v>
      </c>
      <c r="AB7" s="46">
        <f t="shared" si="2"/>
        <v>6.8</v>
      </c>
      <c r="AC7" s="47">
        <f t="shared" si="3"/>
        <v>6.8</v>
      </c>
    </row>
    <row r="8" spans="1:31" ht="15" customHeight="1" x14ac:dyDescent="0.2">
      <c r="A8" s="11">
        <v>6</v>
      </c>
      <c r="B8" s="12">
        <f>Basisblad!B12</f>
        <v>1607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8.3000000000000007</v>
      </c>
      <c r="T8" s="48">
        <v>5.9</v>
      </c>
      <c r="U8" s="48">
        <v>8</v>
      </c>
      <c r="V8" s="48"/>
      <c r="W8" s="48"/>
      <c r="X8" s="48"/>
      <c r="Y8" s="48"/>
      <c r="Z8" s="48"/>
      <c r="AA8" s="30">
        <f t="shared" si="1"/>
        <v>7.4000000000000012</v>
      </c>
      <c r="AB8" s="46">
        <f t="shared" si="2"/>
        <v>7.4000000000000012</v>
      </c>
      <c r="AC8" s="47">
        <f t="shared" si="3"/>
        <v>7.4000000000000012</v>
      </c>
    </row>
    <row r="9" spans="1:31" ht="15" customHeight="1" x14ac:dyDescent="0.2">
      <c r="A9" s="11">
        <v>7</v>
      </c>
      <c r="B9" s="12">
        <f>Basisblad!B13</f>
        <v>7</v>
      </c>
      <c r="C9" s="33"/>
      <c r="D9" s="48" t="s">
        <v>43</v>
      </c>
      <c r="E9" s="48"/>
      <c r="F9" s="48"/>
      <c r="G9" s="48"/>
      <c r="H9" s="48">
        <v>6.5</v>
      </c>
      <c r="I9" s="48"/>
      <c r="J9" s="48"/>
      <c r="K9" s="48"/>
      <c r="L9" s="48"/>
      <c r="M9" s="48"/>
      <c r="N9" s="48"/>
      <c r="O9" s="48"/>
      <c r="P9" s="48"/>
      <c r="Q9" s="19">
        <f t="shared" si="0"/>
        <v>6.5</v>
      </c>
      <c r="R9" s="32"/>
      <c r="S9" s="48">
        <v>6.9</v>
      </c>
      <c r="T9" s="48">
        <v>4.5</v>
      </c>
      <c r="U9" s="48">
        <v>6</v>
      </c>
      <c r="V9" s="48"/>
      <c r="W9" s="48"/>
      <c r="X9" s="48"/>
      <c r="Y9" s="48"/>
      <c r="Z9" s="48"/>
      <c r="AA9" s="30">
        <f t="shared" si="1"/>
        <v>5.8</v>
      </c>
      <c r="AB9" s="46">
        <f t="shared" si="2"/>
        <v>5.8999999999999995</v>
      </c>
      <c r="AC9" s="47">
        <f t="shared" si="3"/>
        <v>5.8999999999999995</v>
      </c>
    </row>
    <row r="10" spans="1:31" ht="15" customHeight="1" x14ac:dyDescent="0.2">
      <c r="A10" s="11">
        <v>8</v>
      </c>
      <c r="B10" s="12">
        <f>Basisblad!B14</f>
        <v>17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9.3000000000000007</v>
      </c>
      <c r="T10" s="48">
        <v>6</v>
      </c>
      <c r="U10" s="48"/>
      <c r="V10" s="48"/>
      <c r="W10" s="48"/>
      <c r="X10" s="48"/>
      <c r="Y10" s="48"/>
      <c r="Z10" s="48"/>
      <c r="AA10" s="30">
        <f t="shared" si="1"/>
        <v>7.65</v>
      </c>
      <c r="AB10" s="46">
        <f t="shared" si="2"/>
        <v>7.65</v>
      </c>
      <c r="AC10" s="47">
        <f t="shared" si="3"/>
        <v>7.65</v>
      </c>
    </row>
    <row r="11" spans="1:31" ht="15" customHeight="1" x14ac:dyDescent="0.2">
      <c r="A11" s="11">
        <v>9</v>
      </c>
      <c r="B11" s="12">
        <f>Basisblad!B15</f>
        <v>21</v>
      </c>
      <c r="C11" s="33"/>
      <c r="D11" s="48" t="s">
        <v>43</v>
      </c>
      <c r="E11" s="48"/>
      <c r="F11" s="48"/>
      <c r="G11" s="48"/>
      <c r="H11" s="48">
        <v>7</v>
      </c>
      <c r="I11" s="48"/>
      <c r="J11" s="48"/>
      <c r="K11" s="48"/>
      <c r="L11" s="48"/>
      <c r="M11" s="48"/>
      <c r="N11" s="48"/>
      <c r="O11" s="48"/>
      <c r="P11" s="48"/>
      <c r="Q11" s="19">
        <f t="shared" si="0"/>
        <v>7</v>
      </c>
      <c r="R11" s="32"/>
      <c r="S11" s="48">
        <v>9.4</v>
      </c>
      <c r="T11" s="48">
        <v>9.4</v>
      </c>
      <c r="U11" s="48">
        <v>7.6</v>
      </c>
      <c r="V11" s="48"/>
      <c r="W11" s="48"/>
      <c r="X11" s="48"/>
      <c r="Y11" s="48"/>
      <c r="Z11" s="48"/>
      <c r="AA11" s="30">
        <f t="shared" ref="AA11:AA22" si="4">IF(COUNT(S11:Z11)=0,"",AVERAGE(S11:Z11))</f>
        <v>8.7999999999999989</v>
      </c>
      <c r="AB11" s="46">
        <f t="shared" ref="AB11:AB22" si="5">IF(COUNT(Q11,AA11)=0,"",AVERAGE(D11:P11,S11:Z11,S11:Z11))</f>
        <v>8.5428571428571427</v>
      </c>
      <c r="AC11" s="47">
        <f t="shared" si="3"/>
        <v>8.5428571428571427</v>
      </c>
    </row>
    <row r="12" spans="1:31" ht="15" customHeight="1" x14ac:dyDescent="0.2">
      <c r="A12" s="11">
        <v>10</v>
      </c>
      <c r="B12" s="12">
        <f>Basisblad!B16</f>
        <v>3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4"/>
        <v/>
      </c>
      <c r="AB12" s="46" t="str">
        <f t="shared" si="5"/>
        <v/>
      </c>
      <c r="AC12" s="47" t="str">
        <f t="shared" si="3"/>
        <v/>
      </c>
    </row>
    <row r="13" spans="1:31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4"/>
        <v/>
      </c>
      <c r="AB13" s="46" t="str">
        <f t="shared" si="5"/>
        <v/>
      </c>
      <c r="AC13" s="47" t="str">
        <f t="shared" si="3"/>
        <v/>
      </c>
    </row>
    <row r="14" spans="1:31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4"/>
        <v/>
      </c>
      <c r="AB14" s="46" t="str">
        <f t="shared" si="5"/>
        <v/>
      </c>
      <c r="AC14" s="47" t="str">
        <f>AB14</f>
        <v/>
      </c>
    </row>
    <row r="15" spans="1:31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4"/>
        <v/>
      </c>
      <c r="AB15" s="46" t="str">
        <f t="shared" si="5"/>
        <v/>
      </c>
      <c r="AC15" s="47" t="str">
        <f t="shared" si="3"/>
        <v/>
      </c>
    </row>
    <row r="16" spans="1:31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4"/>
        <v/>
      </c>
      <c r="AB16" s="46" t="str">
        <f t="shared" si="5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4"/>
        <v/>
      </c>
      <c r="AB17" s="46" t="str">
        <f t="shared" si="5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4"/>
        <v/>
      </c>
      <c r="AB18" s="46" t="str">
        <f t="shared" si="5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4"/>
        <v/>
      </c>
      <c r="AB19" s="46" t="str">
        <f t="shared" si="5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4"/>
        <v/>
      </c>
      <c r="AB20" s="46" t="str">
        <f t="shared" si="5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4"/>
        <v/>
      </c>
      <c r="AB21" s="46" t="str">
        <f t="shared" si="5"/>
        <v/>
      </c>
      <c r="AC21" s="47" t="str">
        <f t="shared" ref="AC21:AC22" si="6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4"/>
        <v/>
      </c>
      <c r="AB22" s="46" t="str">
        <f t="shared" si="5"/>
        <v/>
      </c>
      <c r="AC22" s="47" t="str">
        <f t="shared" si="6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9" ht="26.25" x14ac:dyDescent="0.4">
      <c r="A25" s="21" t="s">
        <v>55</v>
      </c>
      <c r="B25" s="22" t="s">
        <v>23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1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7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8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9">B4</f>
        <v>12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7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8"/>
        <v/>
      </c>
      <c r="AB28" s="46" t="str">
        <f t="shared" ref="AB28:AB46" si="10">IF(COUNT(Q28,AA28)=0,"",AVERAGE(D28:P28,S28:Z28,S28:Z28))</f>
        <v/>
      </c>
      <c r="AC28" s="47" t="str">
        <f t="shared" ref="AC28:AC37" si="11">AB28</f>
        <v/>
      </c>
    </row>
    <row r="29" spans="1:29" ht="15" customHeight="1" x14ac:dyDescent="0.2">
      <c r="A29" s="11">
        <v>3</v>
      </c>
      <c r="B29" s="12">
        <f t="shared" si="9"/>
        <v>50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7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8"/>
        <v/>
      </c>
      <c r="AB29" s="46" t="str">
        <f t="shared" si="10"/>
        <v/>
      </c>
      <c r="AC29" s="47" t="str">
        <f t="shared" si="11"/>
        <v/>
      </c>
    </row>
    <row r="30" spans="1:29" ht="15" customHeight="1" x14ac:dyDescent="0.2">
      <c r="A30" s="11">
        <v>4</v>
      </c>
      <c r="B30" s="12">
        <f t="shared" si="9"/>
        <v>14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7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8"/>
        <v/>
      </c>
      <c r="AB30" s="46" t="str">
        <f t="shared" si="10"/>
        <v/>
      </c>
      <c r="AC30" s="47" t="str">
        <f t="shared" si="11"/>
        <v/>
      </c>
    </row>
    <row r="31" spans="1:29" ht="15" customHeight="1" x14ac:dyDescent="0.2">
      <c r="A31" s="11">
        <v>5</v>
      </c>
      <c r="B31" s="12">
        <f t="shared" si="9"/>
        <v>11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7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8"/>
        <v/>
      </c>
      <c r="AB31" s="46" t="str">
        <f t="shared" si="10"/>
        <v/>
      </c>
      <c r="AC31" s="47" t="str">
        <f t="shared" si="11"/>
        <v/>
      </c>
    </row>
    <row r="32" spans="1:29" ht="15" customHeight="1" x14ac:dyDescent="0.2">
      <c r="A32" s="11">
        <v>6</v>
      </c>
      <c r="B32" s="12">
        <f t="shared" si="9"/>
        <v>1607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7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8"/>
        <v/>
      </c>
      <c r="AB32" s="46" t="str">
        <f t="shared" si="10"/>
        <v/>
      </c>
      <c r="AC32" s="47" t="str">
        <f t="shared" si="11"/>
        <v/>
      </c>
    </row>
    <row r="33" spans="1:29" ht="15" customHeight="1" x14ac:dyDescent="0.2">
      <c r="A33" s="11">
        <v>7</v>
      </c>
      <c r="B33" s="12">
        <f t="shared" si="9"/>
        <v>7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7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8"/>
        <v/>
      </c>
      <c r="AB33" s="46" t="str">
        <f t="shared" si="10"/>
        <v/>
      </c>
      <c r="AC33" s="47" t="str">
        <f t="shared" si="11"/>
        <v/>
      </c>
    </row>
    <row r="34" spans="1:29" ht="15" customHeight="1" x14ac:dyDescent="0.2">
      <c r="A34" s="11">
        <v>8</v>
      </c>
      <c r="B34" s="12">
        <f t="shared" si="9"/>
        <v>17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7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8"/>
        <v/>
      </c>
      <c r="AB34" s="46" t="str">
        <f t="shared" si="10"/>
        <v/>
      </c>
      <c r="AC34" s="47" t="str">
        <f t="shared" si="11"/>
        <v/>
      </c>
    </row>
    <row r="35" spans="1:29" ht="15" customHeight="1" x14ac:dyDescent="0.2">
      <c r="A35" s="11">
        <v>9</v>
      </c>
      <c r="B35" s="12">
        <f t="shared" si="9"/>
        <v>21</v>
      </c>
      <c r="C35" s="33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7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8"/>
        <v/>
      </c>
      <c r="AB35" s="46" t="str">
        <f t="shared" si="10"/>
        <v/>
      </c>
      <c r="AC35" s="47" t="str">
        <f t="shared" si="11"/>
        <v/>
      </c>
    </row>
    <row r="36" spans="1:29" ht="15" customHeight="1" x14ac:dyDescent="0.2">
      <c r="A36" s="11">
        <v>10</v>
      </c>
      <c r="B36" s="12">
        <f t="shared" si="9"/>
        <v>3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7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8"/>
        <v/>
      </c>
      <c r="AB36" s="46" t="str">
        <f t="shared" si="10"/>
        <v/>
      </c>
      <c r="AC36" s="47" t="str">
        <f t="shared" si="11"/>
        <v/>
      </c>
    </row>
    <row r="37" spans="1:29" ht="15" customHeight="1" x14ac:dyDescent="0.2">
      <c r="A37" s="11">
        <v>11</v>
      </c>
      <c r="B37" s="12" t="str">
        <f t="shared" si="9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7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8"/>
        <v/>
      </c>
      <c r="AB37" s="46" t="str">
        <f t="shared" si="10"/>
        <v/>
      </c>
      <c r="AC37" s="47" t="str">
        <f t="shared" si="11"/>
        <v/>
      </c>
    </row>
    <row r="38" spans="1:29" ht="15" customHeight="1" x14ac:dyDescent="0.2">
      <c r="A38" s="11">
        <v>12</v>
      </c>
      <c r="B38" s="12" t="str">
        <f t="shared" si="9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7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8"/>
        <v/>
      </c>
      <c r="AB38" s="46" t="str">
        <f t="shared" si="10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9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7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8"/>
        <v/>
      </c>
      <c r="AB39" s="46" t="str">
        <f t="shared" si="10"/>
        <v/>
      </c>
      <c r="AC39" s="47" t="str">
        <f t="shared" ref="AC39:AC43" si="12">AB39</f>
        <v/>
      </c>
    </row>
    <row r="40" spans="1:29" ht="15" customHeight="1" x14ac:dyDescent="0.2">
      <c r="A40" s="11">
        <v>14</v>
      </c>
      <c r="B40" s="12" t="str">
        <f t="shared" si="9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8"/>
        <v/>
      </c>
      <c r="AB40" s="46" t="str">
        <f t="shared" si="10"/>
        <v/>
      </c>
      <c r="AC40" s="47" t="str">
        <f t="shared" si="12"/>
        <v/>
      </c>
    </row>
    <row r="41" spans="1:29" ht="15" customHeight="1" x14ac:dyDescent="0.2">
      <c r="A41" s="11">
        <v>15</v>
      </c>
      <c r="B41" s="12" t="str">
        <f t="shared" si="9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8"/>
        <v/>
      </c>
      <c r="AB41" s="46" t="str">
        <f t="shared" si="10"/>
        <v/>
      </c>
      <c r="AC41" s="47" t="str">
        <f t="shared" si="12"/>
        <v/>
      </c>
    </row>
    <row r="42" spans="1:29" ht="15" customHeight="1" x14ac:dyDescent="0.2">
      <c r="A42" s="11">
        <v>16</v>
      </c>
      <c r="B42" s="12" t="str">
        <f t="shared" si="9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8"/>
        <v/>
      </c>
      <c r="AB42" s="46" t="str">
        <f t="shared" si="10"/>
        <v/>
      </c>
      <c r="AC42" s="47" t="str">
        <f t="shared" si="12"/>
        <v/>
      </c>
    </row>
    <row r="43" spans="1:29" ht="15" customHeight="1" x14ac:dyDescent="0.2">
      <c r="A43" s="11">
        <v>17</v>
      </c>
      <c r="B43" s="12" t="str">
        <f t="shared" si="9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3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8"/>
        <v/>
      </c>
      <c r="AB43" s="46" t="str">
        <f t="shared" si="10"/>
        <v/>
      </c>
      <c r="AC43" s="47" t="str">
        <f t="shared" si="12"/>
        <v/>
      </c>
    </row>
    <row r="44" spans="1:29" ht="15" customHeight="1" x14ac:dyDescent="0.2">
      <c r="A44" s="11">
        <v>18</v>
      </c>
      <c r="B44" s="12" t="str">
        <f t="shared" si="9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3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8"/>
        <v/>
      </c>
      <c r="AB44" s="46" t="str">
        <f t="shared" si="10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9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3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8"/>
        <v/>
      </c>
      <c r="AB45" s="46" t="str">
        <f t="shared" si="10"/>
        <v/>
      </c>
      <c r="AC45" s="47" t="str">
        <f t="shared" ref="AC45:AC46" si="14">AB45</f>
        <v/>
      </c>
    </row>
    <row r="46" spans="1:29" ht="15" customHeight="1" x14ac:dyDescent="0.2">
      <c r="A46" s="11">
        <v>20</v>
      </c>
      <c r="B46" s="12" t="str">
        <f t="shared" si="9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3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8"/>
        <v/>
      </c>
      <c r="AB46" s="46" t="str">
        <f t="shared" si="10"/>
        <v/>
      </c>
      <c r="AC46" s="47" t="str">
        <f t="shared" si="14"/>
        <v/>
      </c>
    </row>
    <row r="47" spans="1:29" x14ac:dyDescent="0.2">
      <c r="G47" s="9"/>
      <c r="H47" s="9"/>
      <c r="I47" s="9"/>
      <c r="J47" s="9"/>
      <c r="K47" s="9"/>
      <c r="L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G48" s="9"/>
      <c r="H48" s="9"/>
      <c r="I48" s="9"/>
      <c r="J48" s="9"/>
      <c r="K48" s="9"/>
      <c r="L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23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1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5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6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7">B28</f>
        <v>12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5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6"/>
        <v/>
      </c>
      <c r="AB52" s="46" t="str">
        <f t="shared" ref="AB52:AB70" si="18">IF(COUNT(Q52,AA52)=0,"",AVERAGE(D52:P52,S52:Z52,S52:Z52))</f>
        <v/>
      </c>
      <c r="AC52" s="47" t="str">
        <f t="shared" ref="AC52:AC61" si="19">AB52</f>
        <v/>
      </c>
    </row>
    <row r="53" spans="1:29" x14ac:dyDescent="0.2">
      <c r="A53" s="11">
        <v>3</v>
      </c>
      <c r="B53" s="12">
        <f t="shared" si="17"/>
        <v>50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5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6"/>
        <v/>
      </c>
      <c r="AB53" s="46" t="str">
        <f t="shared" si="18"/>
        <v/>
      </c>
      <c r="AC53" s="47" t="str">
        <f t="shared" si="19"/>
        <v/>
      </c>
    </row>
    <row r="54" spans="1:29" x14ac:dyDescent="0.2">
      <c r="A54" s="11">
        <v>4</v>
      </c>
      <c r="B54" s="12">
        <f t="shared" si="17"/>
        <v>14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5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6"/>
        <v/>
      </c>
      <c r="AB54" s="46" t="str">
        <f t="shared" si="18"/>
        <v/>
      </c>
      <c r="AC54" s="47" t="str">
        <f t="shared" si="19"/>
        <v/>
      </c>
    </row>
    <row r="55" spans="1:29" x14ac:dyDescent="0.2">
      <c r="A55" s="11">
        <v>5</v>
      </c>
      <c r="B55" s="12">
        <f t="shared" si="17"/>
        <v>11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5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6"/>
        <v/>
      </c>
      <c r="AB55" s="46" t="str">
        <f t="shared" si="18"/>
        <v/>
      </c>
      <c r="AC55" s="47" t="str">
        <f t="shared" si="19"/>
        <v/>
      </c>
    </row>
    <row r="56" spans="1:29" x14ac:dyDescent="0.2">
      <c r="A56" s="11">
        <v>6</v>
      </c>
      <c r="B56" s="12">
        <f t="shared" si="17"/>
        <v>1607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5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6"/>
        <v/>
      </c>
      <c r="AB56" s="46" t="str">
        <f t="shared" si="18"/>
        <v/>
      </c>
      <c r="AC56" s="47" t="str">
        <f t="shared" si="19"/>
        <v/>
      </c>
    </row>
    <row r="57" spans="1:29" x14ac:dyDescent="0.2">
      <c r="A57" s="11">
        <v>7</v>
      </c>
      <c r="B57" s="12">
        <f t="shared" si="17"/>
        <v>7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5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6"/>
        <v/>
      </c>
      <c r="AB57" s="46" t="str">
        <f t="shared" si="18"/>
        <v/>
      </c>
      <c r="AC57" s="47" t="str">
        <f t="shared" si="19"/>
        <v/>
      </c>
    </row>
    <row r="58" spans="1:29" x14ac:dyDescent="0.2">
      <c r="A58" s="11">
        <v>8</v>
      </c>
      <c r="B58" s="12">
        <f t="shared" si="17"/>
        <v>17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5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6"/>
        <v/>
      </c>
      <c r="AB58" s="46" t="str">
        <f t="shared" si="18"/>
        <v/>
      </c>
      <c r="AC58" s="47" t="str">
        <f t="shared" si="19"/>
        <v/>
      </c>
    </row>
    <row r="59" spans="1:29" x14ac:dyDescent="0.2">
      <c r="A59" s="11">
        <v>9</v>
      </c>
      <c r="B59" s="12">
        <f t="shared" si="17"/>
        <v>21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5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6"/>
        <v/>
      </c>
      <c r="AB59" s="46" t="str">
        <f t="shared" si="18"/>
        <v/>
      </c>
      <c r="AC59" s="47" t="str">
        <f t="shared" si="19"/>
        <v/>
      </c>
    </row>
    <row r="60" spans="1:29" x14ac:dyDescent="0.2">
      <c r="A60" s="11">
        <v>10</v>
      </c>
      <c r="B60" s="12">
        <f t="shared" si="17"/>
        <v>3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5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6"/>
        <v/>
      </c>
      <c r="AB60" s="46" t="str">
        <f t="shared" si="18"/>
        <v/>
      </c>
      <c r="AC60" s="47" t="str">
        <f t="shared" si="19"/>
        <v/>
      </c>
    </row>
    <row r="61" spans="1:29" x14ac:dyDescent="0.2">
      <c r="A61" s="11">
        <v>11</v>
      </c>
      <c r="B61" s="12" t="str">
        <f t="shared" si="17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5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6"/>
        <v/>
      </c>
      <c r="AB61" s="46" t="str">
        <f t="shared" si="18"/>
        <v/>
      </c>
      <c r="AC61" s="47" t="str">
        <f t="shared" si="19"/>
        <v/>
      </c>
    </row>
    <row r="62" spans="1:29" x14ac:dyDescent="0.2">
      <c r="A62" s="11">
        <v>12</v>
      </c>
      <c r="B62" s="12" t="str">
        <f t="shared" si="17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5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6"/>
        <v/>
      </c>
      <c r="AB62" s="46" t="str">
        <f t="shared" si="18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7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5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6"/>
        <v/>
      </c>
      <c r="AB63" s="46" t="str">
        <f t="shared" si="18"/>
        <v/>
      </c>
      <c r="AC63" s="47" t="str">
        <f t="shared" ref="AC63:AC67" si="20">AB63</f>
        <v/>
      </c>
    </row>
    <row r="64" spans="1:29" x14ac:dyDescent="0.2">
      <c r="A64" s="11">
        <v>14</v>
      </c>
      <c r="B64" s="12" t="str">
        <f t="shared" si="17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6"/>
        <v/>
      </c>
      <c r="AB64" s="46" t="str">
        <f t="shared" si="18"/>
        <v/>
      </c>
      <c r="AC64" s="47" t="str">
        <f t="shared" si="20"/>
        <v/>
      </c>
    </row>
    <row r="65" spans="1:29" x14ac:dyDescent="0.2">
      <c r="A65" s="11">
        <v>15</v>
      </c>
      <c r="B65" s="12" t="str">
        <f t="shared" si="17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6"/>
        <v/>
      </c>
      <c r="AB65" s="46" t="str">
        <f t="shared" si="18"/>
        <v/>
      </c>
      <c r="AC65" s="47" t="str">
        <f t="shared" si="20"/>
        <v/>
      </c>
    </row>
    <row r="66" spans="1:29" x14ac:dyDescent="0.2">
      <c r="A66" s="11">
        <v>16</v>
      </c>
      <c r="B66" s="12" t="str">
        <f t="shared" si="17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6"/>
        <v/>
      </c>
      <c r="AB66" s="46" t="str">
        <f t="shared" si="18"/>
        <v/>
      </c>
      <c r="AC66" s="47" t="str">
        <f t="shared" si="20"/>
        <v/>
      </c>
    </row>
    <row r="67" spans="1:29" x14ac:dyDescent="0.2">
      <c r="A67" s="11">
        <v>17</v>
      </c>
      <c r="B67" s="12" t="str">
        <f t="shared" si="17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1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6"/>
        <v/>
      </c>
      <c r="AB67" s="46" t="str">
        <f t="shared" si="18"/>
        <v/>
      </c>
      <c r="AC67" s="47" t="str">
        <f t="shared" si="20"/>
        <v/>
      </c>
    </row>
    <row r="68" spans="1:29" x14ac:dyDescent="0.2">
      <c r="A68" s="11">
        <v>18</v>
      </c>
      <c r="B68" s="12" t="str">
        <f t="shared" si="17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1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6"/>
        <v/>
      </c>
      <c r="AB68" s="46" t="str">
        <f t="shared" si="18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7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1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6"/>
        <v/>
      </c>
      <c r="AB69" s="46" t="str">
        <f t="shared" si="18"/>
        <v/>
      </c>
      <c r="AC69" s="47" t="str">
        <f t="shared" ref="AC69:AC70" si="22">AB69</f>
        <v/>
      </c>
    </row>
    <row r="70" spans="1:29" x14ac:dyDescent="0.2">
      <c r="A70" s="11">
        <v>20</v>
      </c>
      <c r="B70" s="12" t="str">
        <f t="shared" si="17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1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6"/>
        <v/>
      </c>
      <c r="AB70" s="46" t="str">
        <f t="shared" si="18"/>
        <v/>
      </c>
      <c r="AC70" s="47" t="str">
        <f t="shared" si="22"/>
        <v/>
      </c>
    </row>
  </sheetData>
  <sheetProtection algorithmName="SHA-512" hashValue="+PPyRvA+7+LBzLpQqVgP6M51OIQ9GkhK+b9V1BOv1OSlEdoxyqXS8RXUuXoz1bIWDzvNmjjLqh0fj9nrcDARJQ==" saltValue="W+xFDEAU3TQpw252kiW5Bw==" spinCount="100000" sheet="1" objects="1" scenarios="1" selectLockedCells="1"/>
  <conditionalFormatting sqref="AA2:AB2 Q2">
    <cfRule type="cellIs" dxfId="97" priority="14" stopIfTrue="1" operator="lessThan">
      <formula>6</formula>
    </cfRule>
  </conditionalFormatting>
  <conditionalFormatting sqref="AA3:AA8 Q10:Q22 AA10:AA22 Q3:Q8">
    <cfRule type="cellIs" dxfId="96" priority="13" stopIfTrue="1" operator="lessThan">
      <formula>6</formula>
    </cfRule>
  </conditionalFormatting>
  <conditionalFormatting sqref="AA16:AA18">
    <cfRule type="cellIs" dxfId="95" priority="12" stopIfTrue="1" operator="lessThan">
      <formula>6</formula>
    </cfRule>
  </conditionalFormatting>
  <conditionalFormatting sqref="Q9 AA9">
    <cfRule type="cellIs" dxfId="94" priority="11" stopIfTrue="1" operator="lessThan">
      <formula>6</formula>
    </cfRule>
  </conditionalFormatting>
  <conditionalFormatting sqref="AA26 Q26">
    <cfRule type="cellIs" dxfId="93" priority="10" stopIfTrue="1" operator="lessThan">
      <formula>6</formula>
    </cfRule>
  </conditionalFormatting>
  <conditionalFormatting sqref="Q27:Q32 AA27:AA32 Q34:Q46 AA34:AA46">
    <cfRule type="cellIs" dxfId="92" priority="9" stopIfTrue="1" operator="lessThan">
      <formula>6</formula>
    </cfRule>
  </conditionalFormatting>
  <conditionalFormatting sqref="AA40:AA42">
    <cfRule type="cellIs" dxfId="91" priority="8" stopIfTrue="1" operator="lessThan">
      <formula>6</formula>
    </cfRule>
  </conditionalFormatting>
  <conditionalFormatting sqref="Q33 AA33">
    <cfRule type="cellIs" dxfId="90" priority="7" stopIfTrue="1" operator="lessThan">
      <formula>6</formula>
    </cfRule>
  </conditionalFormatting>
  <conditionalFormatting sqref="AA50 Q50">
    <cfRule type="cellIs" dxfId="89" priority="6" stopIfTrue="1" operator="lessThan">
      <formula>6</formula>
    </cfRule>
  </conditionalFormatting>
  <conditionalFormatting sqref="Q51:Q56 AA51:AA56 Q58:Q70 AA58:AA70">
    <cfRule type="cellIs" dxfId="88" priority="5" stopIfTrue="1" operator="lessThan">
      <formula>6</formula>
    </cfRule>
  </conditionalFormatting>
  <conditionalFormatting sqref="AA64:AA66">
    <cfRule type="cellIs" dxfId="87" priority="4" stopIfTrue="1" operator="lessThan">
      <formula>6</formula>
    </cfRule>
  </conditionalFormatting>
  <conditionalFormatting sqref="Q57 AA57">
    <cfRule type="cellIs" dxfId="86" priority="3" stopIfTrue="1" operator="lessThan">
      <formula>6</formula>
    </cfRule>
  </conditionalFormatting>
  <conditionalFormatting sqref="AB26">
    <cfRule type="cellIs" dxfId="85" priority="2" stopIfTrue="1" operator="lessThan">
      <formula>6</formula>
    </cfRule>
  </conditionalFormatting>
  <conditionalFormatting sqref="AB50">
    <cfRule type="cellIs" dxfId="84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36</vt:i4>
      </vt:variant>
      <vt:variant>
        <vt:lpstr>Benoemde bereiken</vt:lpstr>
      </vt:variant>
      <vt:variant>
        <vt:i4>1</vt:i4>
      </vt:variant>
    </vt:vector>
  </HeadingPairs>
  <TitlesOfParts>
    <vt:vector size="37" baseType="lpstr">
      <vt:lpstr>Basisblad</vt:lpstr>
      <vt:lpstr>Ne</vt:lpstr>
      <vt:lpstr>En</vt:lpstr>
      <vt:lpstr>Du</vt:lpstr>
      <vt:lpstr>Fra</vt:lpstr>
      <vt:lpstr>ak</vt:lpstr>
      <vt:lpstr>gs</vt:lpstr>
      <vt:lpstr>bio</vt:lpstr>
      <vt:lpstr>wis</vt:lpstr>
      <vt:lpstr>rek</vt:lpstr>
      <vt:lpstr>nask</vt:lpstr>
      <vt:lpstr>lb</vt:lpstr>
      <vt:lpstr>Economie</vt:lpstr>
      <vt:lpstr>CKV</vt:lpstr>
      <vt:lpstr>gym</vt:lpstr>
      <vt:lpstr>rapport</vt:lpstr>
      <vt:lpstr>Leerling 1</vt:lpstr>
      <vt:lpstr>Leerling 2</vt:lpstr>
      <vt:lpstr>Leerling 3</vt:lpstr>
      <vt:lpstr>Leerling 4</vt:lpstr>
      <vt:lpstr>Leerling 5</vt:lpstr>
      <vt:lpstr>Leerling 6</vt:lpstr>
      <vt:lpstr>Leerling 7</vt:lpstr>
      <vt:lpstr>Leerling 8</vt:lpstr>
      <vt:lpstr>Leerling 9</vt:lpstr>
      <vt:lpstr>Leerling 10</vt:lpstr>
      <vt:lpstr>Leerling 11</vt:lpstr>
      <vt:lpstr>Leerling 12</vt:lpstr>
      <vt:lpstr>Leerling 13</vt:lpstr>
      <vt:lpstr>Leerling 14</vt:lpstr>
      <vt:lpstr>Leerling 15</vt:lpstr>
      <vt:lpstr>Leerling 16</vt:lpstr>
      <vt:lpstr>Leerling 17</vt:lpstr>
      <vt:lpstr>Leerling 18</vt:lpstr>
      <vt:lpstr>Leerling 19</vt:lpstr>
      <vt:lpstr>Leerling 20</vt:lpstr>
      <vt:lpstr>'Leerling 10'!Afdrukbereik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Bakx</dc:creator>
  <cp:lastModifiedBy>Lisa Franken</cp:lastModifiedBy>
  <cp:lastPrinted>2017-10-30T14:13:12Z</cp:lastPrinted>
  <dcterms:created xsi:type="dcterms:W3CDTF">2002-01-06T10:56:15Z</dcterms:created>
  <dcterms:modified xsi:type="dcterms:W3CDTF">2017-11-06T15:20:15Z</dcterms:modified>
</cp:coreProperties>
</file>